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-整合资金计划表" sheetId="1" r:id="rId1"/>
    <sheet name="附件2-项目计划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?">#REF!</definedName>
    <definedName name="??????">#REF!</definedName>
    <definedName name="_21114">#REF!</definedName>
    <definedName name="_Fill">#REF!</definedName>
    <definedName name="_Order1">255</definedName>
    <definedName name="_Order2">255</definedName>
    <definedName name="a">#REF!</definedName>
    <definedName name="aa">#REF!</definedName>
    <definedName name="as">#N/A</definedName>
    <definedName name="cost">#REF!</definedName>
    <definedName name="data">#REF!</definedName>
    <definedName name="database2">#REF!</definedName>
    <definedName name="database3">#REF!</definedName>
    <definedName name="dss">#REF!</definedName>
    <definedName name="E206.">#REF!</definedName>
    <definedName name="eee">#REF!</definedName>
    <definedName name="eve">#REF!</definedName>
    <definedName name="fff">#REF!</definedName>
    <definedName name="gxxe2003">'[4]P1012001'!$A$6:$E$117</definedName>
    <definedName name="gxxe20032">'[4]P1012001'!$A$6:$E$117</definedName>
    <definedName name="hhhh">#REF!</definedName>
    <definedName name="HWSheet">1</definedName>
    <definedName name="kkkk">#REF!</definedName>
    <definedName name="Module.Prix_SMC">#N/A</definedName>
    <definedName name="PRCGAAP">#REF!</definedName>
    <definedName name="PRCGAAP2">#REF!</definedName>
    <definedName name="_xlnm.Print_Area" localSheetId="0">'附件1-整合资金计划表'!$A$1:$I$57</definedName>
    <definedName name="_xlnm.Print_Area" localSheetId="1">'附件2-项目计划表'!$A$1:$S$11</definedName>
    <definedName name="Print_Area_MI">#REF!</definedName>
    <definedName name="_xlnm.Print_Titles" localSheetId="0">'附件1-整合资金计划表'!$2:$5</definedName>
    <definedName name="_xlnm.Print_Titles" localSheetId="1">'附件2-项目计划表'!$2:$6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UFPcy">#REF!</definedName>
    <definedName name="UFPkcsp">#REF!</definedName>
    <definedName name="UFPrn20031228144214">'[8]主营业务成本明细表'!#REF!</definedName>
    <definedName name="UFPyt">#REF!</definedName>
    <definedName name="Work_Program_By_Area_List">#REF!</definedName>
    <definedName name="www">#REF!</definedName>
    <definedName name="yyyy">#REF!</definedName>
    <definedName name="本级标准收入2004年">'[9]本年收入合计'!$E$4:$E$184</definedName>
    <definedName name="拨款汇总_合计">SUM(#REF!)</definedName>
    <definedName name="财力">#REF!</definedName>
    <definedName name="财政供养人员增幅2004年">'[10]财政供养人员增幅'!$E$6</definedName>
    <definedName name="财政供养人员增幅2004年分县">'[10]财政供养人员增幅'!$E$4:$E$184</definedName>
    <definedName name="村级标准支出">'[11]村级支出'!$E$4:$E$184</definedName>
    <definedName name="大多数">'[12]'!$A$15</definedName>
    <definedName name="大幅度">#REF!</definedName>
    <definedName name="地区名称">#REF!</definedName>
    <definedName name="第二产业分县2003年">'[13]GDP'!$G$4:$G$184</definedName>
    <definedName name="第二产业合计2003年">'[13]GDP'!$G$4</definedName>
    <definedName name="第三产业分县2003年">'[13]GDP'!$H$4:$H$184</definedName>
    <definedName name="第三产业合计2003年">'[13]GDP'!$H$4</definedName>
    <definedName name="耕地占用税分县2003年">'[14]一般预算收入'!$U$4:$U$184</definedName>
    <definedName name="耕地占用税合计2003年">'[14]一般预算收入'!$U$4</definedName>
    <definedName name="工商税收2004年">'[15]工商税收'!$S$4:$S$184</definedName>
    <definedName name="工商税收合计2004年">'[15]工商税收'!$S$4</definedName>
    <definedName name="公检法司部门编制数">'[16]公检法司编制'!$E$4:$E$184</definedName>
    <definedName name="公用标准支出">'[17]合计'!$E$4:$E$184</definedName>
    <definedName name="行政管理部门编制数">'[16]行政编制'!$E$4:$E$184</definedName>
    <definedName name="汇率">#REF!</definedName>
    <definedName name="科目编码">'[18]编码'!$A$2:$A$145</definedName>
    <definedName name="年初短期投资">#REF!</definedName>
    <definedName name="年初货币资金">#REF!</definedName>
    <definedName name="年初应收票据">#REF!</definedName>
    <definedName name="农业人口2003年">'[19]农业人口'!$E$4:$E$184</definedName>
    <definedName name="农业税分县2003年">'[14]一般预算收入'!$S$4:$S$184</definedName>
    <definedName name="农业税合计2003年">'[14]一般预算收入'!$S$4</definedName>
    <definedName name="农业特产税分县2003年">'[14]一般预算收入'!$T$4:$T$184</definedName>
    <definedName name="农业特产税合计2003年">'[14]一般预算收入'!$T$4</definedName>
    <definedName name="农业用地面积">'[20]农业用地'!$E$4:$E$184</definedName>
    <definedName name="契税分县2003年">'[14]一般预算收入'!$V$4:$V$184</definedName>
    <definedName name="契税合计2003年">'[14]一般预算收入'!$V$4</definedName>
    <definedName name="全额差额比例">#REF!</definedName>
    <definedName name="人员标准支出">'[21]人员支出'!$E$4:$E$184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'[22]事业发展'!$E$4:$E$184</definedName>
    <definedName name="是">#REF!</definedName>
    <definedName name="位次d">#REF!</definedName>
    <definedName name="乡镇个数">'[23]行政区划'!$D$6:$D$184</definedName>
    <definedName name="性别">'[24]基础编码'!$H$2:$H$3</definedName>
    <definedName name="学历">'[24]基础编码'!$S$2:$S$9</definedName>
    <definedName name="一般预算收入2002年">'[25]2002年一般预算收入'!$AC$4:$AC$184</definedName>
    <definedName name="一般预算收入2003年">'[14]一般预算收入'!$AD$4:$AD$184</definedName>
    <definedName name="一般预算收入合计2003年">'[14]一般预算收入'!$AC$4</definedName>
    <definedName name="支出">'[26]P1012001'!$A$6:$E$117</definedName>
    <definedName name="职务级别">'[27]行政机构人员信息'!$K$5</definedName>
    <definedName name="中国">#REF!</definedName>
    <definedName name="中小学生人数2003年">'[28]中小学生'!$E$4:$E$184</definedName>
    <definedName name="总人口2003年">'[29]总人口'!$E$4:$E$184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<sst xmlns="http://schemas.openxmlformats.org/spreadsheetml/2006/main" count="120" uniqueCount="108">
  <si>
    <t>附件1</t>
  </si>
  <si>
    <r>
      <t xml:space="preserve"> </t>
    </r>
    <r>
      <rPr>
        <u val="single"/>
        <sz val="20"/>
        <color indexed="8"/>
        <rFont val="方正小标宋简体"/>
        <family val="0"/>
      </rPr>
      <t xml:space="preserve">    临夏市   </t>
    </r>
    <r>
      <rPr>
        <sz val="20"/>
        <color indexed="8"/>
        <rFont val="方正小标宋简体"/>
        <family val="0"/>
      </rPr>
      <t>贫困县统筹整合资金计划表（与整合方案一致）</t>
    </r>
  </si>
  <si>
    <t>单位：万元</t>
  </si>
  <si>
    <t>序号</t>
  </si>
  <si>
    <t>财政资金名称</t>
  </si>
  <si>
    <t>纳入统筹整合资金的总规模</t>
  </si>
  <si>
    <t>计划整合
规模</t>
  </si>
  <si>
    <t>占比</t>
  </si>
  <si>
    <t>资金规模</t>
  </si>
  <si>
    <t>对应文号</t>
  </si>
  <si>
    <t>合计</t>
  </si>
  <si>
    <t>中央财政合计</t>
  </si>
  <si>
    <t>中央财政专项扶贫资金</t>
  </si>
  <si>
    <t>临州财农[2019]61号
甘财扶贫[2019]30号
临州财农[2019]64号
甘财扶贫[2019]34号
临州财农[2019]64号
甘财扶贫[2019]34号
临州财农[2019]65号
甘财扶贫[2019]35号
临州财农[2020]23号
甘财扶贫[2020]13号
临州财农[2020]24号
甘财扶贫[2020]16号</t>
  </si>
  <si>
    <t>财政专项资金4634+434万元
少数民族发展资金251+109万元
以工代赈资金975万元
“两州一市”中央资金19万元
（减：残疾人无障碍设施3万元）</t>
  </si>
  <si>
    <t>6419=251+4650+975+434+109</t>
  </si>
  <si>
    <t>水利发展资金</t>
  </si>
  <si>
    <t>临州财农[2019]71号
甘财农[2019]64号</t>
  </si>
  <si>
    <t>农业生产发展资金</t>
  </si>
  <si>
    <t>总规模(A,包含该项资金的全部支出方向)</t>
  </si>
  <si>
    <t>临州财农[2019]67号
甘财农[2019]66号</t>
  </si>
  <si>
    <t>其中（B）:</t>
  </si>
  <si>
    <t>★耕地地力保护补贴(B1)</t>
  </si>
  <si>
    <t>★农机购置补贴(B2)</t>
  </si>
  <si>
    <t>★支持适度规模经营（农业信贷担保体系建设运营）(B3)</t>
  </si>
  <si>
    <t>★有机肥替代(B4)</t>
  </si>
  <si>
    <t>★农机深耕深松(B5)</t>
  </si>
  <si>
    <t>★产业兴村强县示范行动(B6)</t>
  </si>
  <si>
    <t>★畜禽粪污综合利用(B7)</t>
  </si>
  <si>
    <t>★现代农业产业园(B8)</t>
  </si>
  <si>
    <t>★耕地休耕(B9)</t>
  </si>
  <si>
    <t>扣除B后的资金规模（C=A-B）</t>
  </si>
  <si>
    <t>林业改革发展资金</t>
  </si>
  <si>
    <t>临州财建[2019]103号
甘财资环[2019]65号</t>
  </si>
  <si>
    <t>其中（B）：★天然林保护管理（天保工程区管护、天然林停伐管护）</t>
  </si>
  <si>
    <t>农田建设补助资金</t>
  </si>
  <si>
    <t>临州财农[2019]69号
甘财农[2019]72号</t>
  </si>
  <si>
    <t>农村综合改革转移支付</t>
  </si>
  <si>
    <t>临州财农[2019]62号
甘财农[2019]63号</t>
  </si>
  <si>
    <t>林业生态保护恢复资金（草原生态修复治理补助资金部分）</t>
  </si>
  <si>
    <t>临州财建[2019]104号
甘财资环[2019]66号</t>
  </si>
  <si>
    <t>农村环境整治资金</t>
  </si>
  <si>
    <t>临州财建[2020]11号
甘财资环[2020]6号</t>
  </si>
  <si>
    <t>车辆购置税收入补助地方用于一般公路建设项目资金（支持农村公路部分）</t>
  </si>
  <si>
    <t>临州财建[2019]102号
甘财建[2019]189号</t>
  </si>
  <si>
    <t>农村危房改造补助资金（农村危房改造部分）</t>
  </si>
  <si>
    <t>临州财综[2019]102号
甘财综[2019]189号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</si>
  <si>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</si>
  <si>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</si>
  <si>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</si>
  <si>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</si>
  <si>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</si>
  <si>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</si>
  <si>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临州财教[2019]88号
甘财科[2019]118号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</si>
  <si>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</si>
  <si>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小  计</t>
  </si>
  <si>
    <t>⑴农村扶贫公路中央基建投资</t>
  </si>
  <si>
    <t>⑷以工代赈示范工程中央基建投资</t>
  </si>
  <si>
    <t>⑸农村饮水安全巩固提升工程中央基建投资</t>
  </si>
  <si>
    <t>⑻农业生产发展专项中央基建投资</t>
  </si>
  <si>
    <t>二</t>
  </si>
  <si>
    <t>省级财政资金小计</t>
  </si>
  <si>
    <t>发展资金省级资金</t>
  </si>
  <si>
    <t>临州财农[2019]64号
甘财扶贫[2019]34号
临州财金[2020]3号
甘财金[2020]6号</t>
  </si>
  <si>
    <t>第一批省级专项扶贫资金1392万元
第二批省级专项扶贫资金2095万元
（减：项目管理费70万元）
第二批省级精准扶贫专项扶贫贴息资金415万元</t>
  </si>
  <si>
    <t>“两州一市”省级资金</t>
  </si>
  <si>
    <t>临州财农[2019]64号
甘财扶贫[2019]34号</t>
  </si>
  <si>
    <t>少数民族发展省级资金</t>
  </si>
  <si>
    <t>临州财农[2019]65号
甘财扶贫[2019]35号</t>
  </si>
  <si>
    <t>以工代赈省级资金</t>
  </si>
  <si>
    <t>水利发展资金（省级）</t>
  </si>
  <si>
    <t>农民专业合作社省级资金</t>
  </si>
  <si>
    <t>耕地质量提升与化肥减量增效补助资金（①测土配方补助资金省级资金、②耕地保护与质量提升补助省级资金）</t>
  </si>
  <si>
    <t>临州财农[2020]6号
甘财农[2020]3号</t>
  </si>
  <si>
    <t>临州财农[2020]2号
甘财农[2020]5号</t>
  </si>
  <si>
    <t>临州财农[2019]81号
甘财农[2019]87号</t>
  </si>
  <si>
    <t>土地整治等补助资金</t>
  </si>
  <si>
    <t>临州财建[2020]13号
甘财资环[2020]13号</t>
  </si>
  <si>
    <t>农村危房改造省级资金</t>
  </si>
  <si>
    <t>三</t>
  </si>
  <si>
    <t>市级财政资金小计</t>
  </si>
  <si>
    <t>四</t>
  </si>
  <si>
    <t>县级财政资金小计</t>
  </si>
  <si>
    <t>说明：★不予许整合</t>
  </si>
  <si>
    <t>附件2</t>
  </si>
  <si>
    <t>甘肃省··市（州）··县（市、区）2020年统筹整合财政涉农资金项目计划表</t>
  </si>
  <si>
    <t>项目名称</t>
  </si>
  <si>
    <t>建设
性质</t>
  </si>
  <si>
    <t>项目批复文件（文件号）</t>
  </si>
  <si>
    <t>建设
起止
年限</t>
  </si>
  <si>
    <t>建设
地点</t>
  </si>
  <si>
    <t>建设内容与规模</t>
  </si>
  <si>
    <t>投资规模（万元）</t>
  </si>
  <si>
    <t>绩效目标</t>
  </si>
  <si>
    <t>项目
主管
（责任）
单位</t>
  </si>
  <si>
    <t>项目
实施
单位</t>
  </si>
  <si>
    <t>备注</t>
  </si>
  <si>
    <t>小计</t>
  </si>
  <si>
    <t>中央资金</t>
  </si>
  <si>
    <t>省级资金</t>
  </si>
  <si>
    <t>市级资金</t>
  </si>
  <si>
    <t>县级资金</t>
  </si>
  <si>
    <t>扶贫效益</t>
  </si>
  <si>
    <t>受益
村数
（个）</t>
  </si>
  <si>
    <t>受益
贫困户数
（万户）</t>
  </si>
  <si>
    <t>受益
贫困人口数
（万人）</t>
  </si>
  <si>
    <t>一、农业产业发展项目</t>
  </si>
  <si>
    <t>二、农村基础设施建设项目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</si>
</sst>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_-#,##0%_-;\(#,##0%\);_-\ &quot;-&quot;_-"/>
    <numFmt numFmtId="179" formatCode="_-&quot;$&quot;\ * #,##0_-;_-&quot;$&quot;\ * #,##0\-;_-&quot;$&quot;\ * &quot;-&quot;_-;_-@_-"/>
    <numFmt numFmtId="180" formatCode="mmm/dd/yyyy;_-\ &quot;N/A&quot;_-;_-\ &quot;-&quot;_-"/>
    <numFmt numFmtId="181" formatCode="_-#,##0_-;\(#,##0\);_-\ \ &quot;-&quot;_-;_-@_-"/>
    <numFmt numFmtId="182" formatCode="_-#,##0.00_-;\(#,##0.00\);_-\ \ &quot;-&quot;_-;_-@_-"/>
    <numFmt numFmtId="183" formatCode="_-* #,##0_-;\-* #,##0_-;_-* &quot;-&quot;_-;_-@_-"/>
    <numFmt numFmtId="184" formatCode="_-#,###,_-;\(#,###,\);_-\ \ &quot;-&quot;_-;_-@_-"/>
    <numFmt numFmtId="185" formatCode="mmm/yyyy;_-\ &quot;N/A&quot;_-;_-\ &quot;-&quot;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&quot;$&quot;#,##0_);\(&quot;$&quot;#,##0\)"/>
    <numFmt numFmtId="192" formatCode="_-* #,##0_-;\-* #,##0_-;_-* &quot;-&quot;??_-;_-@_-"/>
    <numFmt numFmtId="193" formatCode="_-* #,##0.00_-;\-* #,##0.00_-;_-* &quot;-&quot;??_-;_-@_-"/>
    <numFmt numFmtId="194" formatCode="\$#,##0;\(\$#,##0\)"/>
    <numFmt numFmtId="195" formatCode="0.000%"/>
    <numFmt numFmtId="196" formatCode="&quot;\&quot;#,##0;[Red]&quot;\&quot;&quot;\&quot;&quot;\&quot;&quot;\&quot;&quot;\&quot;&quot;\&quot;&quot;\&quot;\-#,##0"/>
    <numFmt numFmtId="197" formatCode="#,##0;\(#,##0\)"/>
    <numFmt numFmtId="198" formatCode="_-* #,##0_$_-;\-* #,##0_$_-;_-* &quot;-&quot;_$_-;_-@_-"/>
    <numFmt numFmtId="199" formatCode="#,##0.0"/>
    <numFmt numFmtId="200" formatCode="_-&quot;$&quot;\ * #,##0.00_-;_-&quot;$&quot;\ * #,##0.00\-;_-&quot;$&quot;\ * &quot;-&quot;??_-;_-@_-"/>
    <numFmt numFmtId="201" formatCode="\$#,##0.00;\(\$#,##0.00\)"/>
    <numFmt numFmtId="202" formatCode="&quot;綅&quot;\t#,##0_);[Red]\(&quot;綅&quot;\t#,##0\)"/>
    <numFmt numFmtId="203" formatCode="_([$€-2]* #,##0.00_);_([$€-2]* \(#,##0.00\);_([$€-2]* &quot;-&quot;??_)"/>
    <numFmt numFmtId="204" formatCode="_(&quot;$&quot;* #,##0_);_(&quot;$&quot;* \(#,##0\);_(&quot;$&quot;* &quot;-&quot;_);_(@_)"/>
    <numFmt numFmtId="205" formatCode="_-* #,##0\ _k_r_-;\-* #,##0\ _k_r_-;_-* &quot;-&quot;\ _k_r_-;_-@_-"/>
    <numFmt numFmtId="206" formatCode="#,##0\ &quot; &quot;;\(#,##0\)\ ;&quot;—&quot;&quot; &quot;&quot; &quot;&quot; &quot;&quot; &quot;"/>
    <numFmt numFmtId="207" formatCode="_-* #,##0.00\ _k_r_-;\-* #,##0.00\ _k_r_-;_-* &quot;-&quot;??\ _k_r_-;_-@_-"/>
    <numFmt numFmtId="208" formatCode="_-* #,##0.00&quot;$&quot;_-;\-* #,##0.00&quot;$&quot;_-;_-* &quot;-&quot;??&quot;$&quot;_-;_-@_-"/>
    <numFmt numFmtId="209" formatCode="#,##0.00&quot;￥&quot;;\-#,##0.00&quot;￥&quot;"/>
    <numFmt numFmtId="210" formatCode="&quot;?\t#,##0_);[Red]\(&quot;&quot;?&quot;\t#,##0\)"/>
    <numFmt numFmtId="211" formatCode="_-* #,##0.00&quot;￥&quot;_-;\-* #,##0.00&quot;￥&quot;_-;_-* &quot;-&quot;??&quot;￥&quot;_-;_-@_-"/>
    <numFmt numFmtId="212" formatCode="_-* #,##0&quot;$&quot;_-;\-* #,##0&quot;$&quot;_-;_-* &quot;-&quot;&quot;$&quot;_-;_-@_-"/>
    <numFmt numFmtId="213" formatCode="&quot;$&quot;#,##0_);[Red]\(&quot;$&quot;#,##0\)"/>
    <numFmt numFmtId="214" formatCode="&quot;$&quot;#,##0.00_);[Red]\(&quot;$&quot;#,##0.00\)"/>
    <numFmt numFmtId="215" formatCode="_-* #,##0&quot;￥&quot;_-;\-* #,##0&quot;￥&quot;_-;_-* &quot;-&quot;&quot;￥&quot;_-;_-@_-"/>
    <numFmt numFmtId="216" formatCode="0.0%"/>
    <numFmt numFmtId="217" formatCode="#\ ??/??"/>
    <numFmt numFmtId="218" formatCode="&quot;$&quot;#,##0;\-&quot;$&quot;#,##0"/>
    <numFmt numFmtId="219" formatCode="_-&quot;$&quot;* #,##0.00_-;\-&quot;$&quot;* #,##0.00_-;_-&quot;$&quot;* &quot;-&quot;??_-;_-@_-"/>
    <numFmt numFmtId="220" formatCode="_-* #,##0.00_$_-;\-* #,##0.00_$_-;_-* &quot;-&quot;??_$_-;_-@_-"/>
    <numFmt numFmtId="221" formatCode="0.0"/>
    <numFmt numFmtId="222" formatCode="0_);[Red]\(0\)"/>
    <numFmt numFmtId="223" formatCode="0.00_);[Red]\(0.00\)"/>
    <numFmt numFmtId="224" formatCode="0.00_ "/>
    <numFmt numFmtId="225" formatCode="0.0000_);[Red]\(0.0000\)"/>
    <numFmt numFmtId="226" formatCode="0.00;[Red]0.00"/>
  </numFmts>
  <fonts count="130">
    <font>
      <sz val="12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仿宋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6"/>
      <color indexed="8"/>
      <name val="方正小标宋简体"/>
      <family val="0"/>
    </font>
    <font>
      <sz val="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4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9"/>
      <color indexed="10"/>
      <name val="宋体"/>
      <family val="0"/>
    </font>
    <font>
      <sz val="10"/>
      <color indexed="10"/>
      <name val="仿宋_GB2312"/>
      <family val="3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color indexed="8"/>
      <name val="楷体_GB2312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0.5"/>
      <color indexed="2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16"/>
      <name val="MS Serif"/>
      <family val="2"/>
    </font>
    <font>
      <sz val="12"/>
      <name val="Helv"/>
      <family val="2"/>
    </font>
    <font>
      <i/>
      <sz val="9"/>
      <name val="Times New Roman"/>
      <family val="1"/>
    </font>
    <font>
      <sz val="12"/>
      <color indexed="17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0"/>
    </font>
    <font>
      <sz val="10"/>
      <name val="Helv"/>
      <family val="2"/>
    </font>
    <font>
      <sz val="12"/>
      <color indexed="9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Accounting"/>
      <vertAlign val="subscript"/>
      <sz val="10"/>
      <name val="Times New Roman"/>
      <family val="1"/>
    </font>
    <font>
      <sz val="10"/>
      <name val="Courier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60"/>
      <name val="楷体_GB2312"/>
      <family val="0"/>
    </font>
    <font>
      <sz val="10"/>
      <name val="Geneva"/>
      <family val="2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b/>
      <sz val="10"/>
      <name val="Helv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13"/>
      <color indexed="56"/>
      <name val="楷体_GB2312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erif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12"/>
      <color indexed="20"/>
      <name val="宋体"/>
      <family val="0"/>
    </font>
    <font>
      <sz val="12"/>
      <name val="Courier"/>
      <family val="2"/>
    </font>
    <font>
      <b/>
      <sz val="11"/>
      <color indexed="56"/>
      <name val="楷体_GB2312"/>
      <family val="0"/>
    </font>
    <font>
      <sz val="12"/>
      <name val="Arial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0"/>
      <name val="Tms Rmn"/>
      <family val="2"/>
    </font>
    <font>
      <b/>
      <sz val="8"/>
      <color indexed="8"/>
      <name val="Helv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0"/>
      <name val="Tms Rmn"/>
      <family val="2"/>
    </font>
    <font>
      <sz val="12"/>
      <color indexed="16"/>
      <name val="宋体"/>
      <family val="0"/>
    </font>
    <font>
      <sz val="7"/>
      <color indexed="10"/>
      <name val="Helv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sz val="10"/>
      <color indexed="17"/>
      <name val="宋体"/>
      <family val="0"/>
    </font>
    <font>
      <sz val="12"/>
      <color indexed="17"/>
      <name val="楷体_GB2312"/>
      <family val="0"/>
    </font>
    <font>
      <sz val="11"/>
      <color indexed="17"/>
      <name val="Tahoma"/>
      <family val="2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2"/>
      <color indexed="62"/>
      <name val="楷体_GB2312"/>
      <family val="0"/>
    </font>
    <font>
      <u val="single"/>
      <sz val="20"/>
      <color indexed="8"/>
      <name val="方正小标宋简体"/>
      <family val="0"/>
    </font>
    <font>
      <sz val="10"/>
      <color theme="1"/>
      <name val="宋体"/>
      <family val="0"/>
    </font>
    <font>
      <sz val="20"/>
      <color rgb="FF000000"/>
      <name val="方正小标宋简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9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1" applyNumberFormat="0" applyAlignment="0" applyProtection="0"/>
    <xf numFmtId="0" fontId="45" fillId="0" borderId="0">
      <alignment/>
      <protection/>
    </xf>
    <xf numFmtId="0" fontId="3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0" fontId="54" fillId="5" borderId="1" applyNumberFormat="0" applyAlignment="0" applyProtection="0"/>
    <xf numFmtId="0" fontId="58" fillId="7" borderId="0" applyNumberFormat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77" fontId="44" fillId="0" borderId="2" applyFill="0" applyProtection="0">
      <alignment horizontal="right"/>
    </xf>
    <xf numFmtId="0" fontId="35" fillId="8" borderId="0" applyNumberFormat="0" applyBorder="0" applyAlignment="0" applyProtection="0"/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50" fillId="0" borderId="0">
      <alignment/>
      <protection/>
    </xf>
    <xf numFmtId="0" fontId="40" fillId="10" borderId="0" applyNumberFormat="0" applyBorder="0" applyAlignment="0" applyProtection="0"/>
    <xf numFmtId="0" fontId="46" fillId="0" borderId="0" applyNumberFormat="0" applyAlignment="0">
      <protection/>
    </xf>
    <xf numFmtId="0" fontId="6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4" applyNumberFormat="0" applyFill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40" fillId="11" borderId="0" applyNumberFormat="0" applyBorder="0" applyAlignment="0" applyProtection="0"/>
    <xf numFmtId="0" fontId="56" fillId="0" borderId="6" applyNumberFormat="0" applyFill="0" applyAlignment="0" applyProtection="0"/>
    <xf numFmtId="0" fontId="40" fillId="12" borderId="0" applyNumberFormat="0" applyBorder="0" applyAlignment="0" applyProtection="0"/>
    <xf numFmtId="0" fontId="59" fillId="5" borderId="7" applyNumberFormat="0" applyAlignment="0" applyProtection="0"/>
    <xf numFmtId="49" fontId="43" fillId="0" borderId="0" applyProtection="0">
      <alignment horizontal="left"/>
    </xf>
    <xf numFmtId="0" fontId="27" fillId="5" borderId="1" applyNumberFormat="0" applyAlignment="0" applyProtection="0"/>
    <xf numFmtId="0" fontId="30" fillId="8" borderId="8" applyNumberFormat="0" applyAlignment="0" applyProtection="0"/>
    <xf numFmtId="0" fontId="38" fillId="13" borderId="0" applyNumberFormat="0" applyBorder="0" applyAlignment="0" applyProtection="0"/>
    <xf numFmtId="0" fontId="67" fillId="0" borderId="0">
      <alignment vertical="top"/>
      <protection/>
    </xf>
    <xf numFmtId="176" fontId="0" fillId="0" borderId="0" applyFont="0" applyFill="0" applyBorder="0" applyAlignment="0" applyProtection="0"/>
    <xf numFmtId="0" fontId="40" fillId="14" borderId="0" applyNumberFormat="0" applyBorder="0" applyAlignment="0" applyProtection="0"/>
    <xf numFmtId="0" fontId="44" fillId="0" borderId="0">
      <alignment/>
      <protection locked="0"/>
    </xf>
    <xf numFmtId="0" fontId="13" fillId="4" borderId="0" applyNumberFormat="0" applyBorder="0" applyAlignment="0" applyProtection="0"/>
    <xf numFmtId="0" fontId="63" fillId="0" borderId="9" applyNumberFormat="0" applyFill="0" applyAlignment="0" applyProtection="0"/>
    <xf numFmtId="0" fontId="42" fillId="13" borderId="0" applyNumberFormat="0" applyBorder="0" applyAlignment="0" applyProtection="0"/>
    <xf numFmtId="0" fontId="32" fillId="0" borderId="10" applyNumberFormat="0" applyFill="0" applyAlignment="0" applyProtection="0"/>
    <xf numFmtId="0" fontId="61" fillId="3" borderId="0" applyNumberFormat="0" applyBorder="0" applyAlignment="0" applyProtection="0"/>
    <xf numFmtId="0" fontId="37" fillId="15" borderId="0" applyNumberFormat="0" applyBorder="0" applyAlignment="0" applyProtection="0"/>
    <xf numFmtId="0" fontId="13" fillId="2" borderId="0" applyNumberFormat="0" applyBorder="0" applyAlignment="0" applyProtection="0"/>
    <xf numFmtId="0" fontId="4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5" fillId="5" borderId="7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0" borderId="0">
      <alignment/>
      <protection/>
    </xf>
    <xf numFmtId="0" fontId="4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20" borderId="0" applyNumberFormat="0" applyBorder="0" applyAlignment="0" applyProtection="0"/>
    <xf numFmtId="0" fontId="13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69" fillId="15" borderId="0" applyNumberFormat="0" applyBorder="0" applyAlignment="0" applyProtection="0"/>
    <xf numFmtId="0" fontId="43" fillId="0" borderId="0">
      <alignment/>
      <protection locked="0"/>
    </xf>
    <xf numFmtId="0" fontId="52" fillId="0" borderId="0">
      <alignment/>
      <protection/>
    </xf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180" fontId="65" fillId="0" borderId="0" applyFill="0" applyBorder="0" applyProtection="0">
      <alignment horizontal="center"/>
    </xf>
    <xf numFmtId="0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41" fillId="0" borderId="11">
      <alignment horizontal="left" vertical="center"/>
      <protection/>
    </xf>
    <xf numFmtId="0" fontId="39" fillId="0" borderId="0" applyNumberFormat="0" applyFill="0" applyBorder="0">
      <alignment vertical="center"/>
      <protection/>
    </xf>
    <xf numFmtId="0" fontId="15" fillId="9" borderId="0" applyNumberFormat="0" applyBorder="0" applyAlignment="0" applyProtection="0"/>
    <xf numFmtId="0" fontId="70" fillId="0" borderId="0">
      <alignment/>
      <protection/>
    </xf>
    <xf numFmtId="178" fontId="48" fillId="0" borderId="0" applyFill="0" applyBorder="0" applyProtection="0">
      <alignment horizontal="right"/>
    </xf>
    <xf numFmtId="49" fontId="0" fillId="0" borderId="0" applyFont="0" applyFill="0" applyBorder="0" applyAlignment="0" applyProtection="0"/>
    <xf numFmtId="181" fontId="43" fillId="0" borderId="0" applyFill="0" applyBorder="0" applyProtection="0">
      <alignment horizontal="right"/>
    </xf>
    <xf numFmtId="182" fontId="43" fillId="0" borderId="0" applyFill="0" applyBorder="0" applyProtection="0">
      <alignment horizontal="right"/>
    </xf>
    <xf numFmtId="3" fontId="0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0" fontId="71" fillId="0" borderId="0" applyNumberFormat="0" applyFill="0" applyBorder="0" applyAlignment="0" applyProtection="0"/>
    <xf numFmtId="184" fontId="43" fillId="0" borderId="0" applyFill="0" applyBorder="0" applyProtection="0">
      <alignment horizontal="right"/>
    </xf>
    <xf numFmtId="185" fontId="65" fillId="0" borderId="0" applyFill="0" applyBorder="0" applyProtection="0">
      <alignment horizontal="center"/>
    </xf>
    <xf numFmtId="186" fontId="43" fillId="0" borderId="0" applyFill="0" applyBorder="0" applyProtection="0">
      <alignment horizontal="right"/>
    </xf>
    <xf numFmtId="187" fontId="43" fillId="0" borderId="0" applyFill="0" applyBorder="0" applyProtection="0">
      <alignment horizontal="right"/>
    </xf>
    <xf numFmtId="188" fontId="43" fillId="0" borderId="0" applyFill="0" applyBorder="0" applyProtection="0">
      <alignment horizontal="right"/>
    </xf>
    <xf numFmtId="0" fontId="38" fillId="17" borderId="0" applyNumberFormat="0" applyBorder="0" applyAlignment="0" applyProtection="0"/>
    <xf numFmtId="0" fontId="38" fillId="7" borderId="0" applyNumberFormat="0" applyBorder="0" applyAlignment="0" applyProtection="0"/>
    <xf numFmtId="0" fontId="72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6" borderId="0" applyNumberFormat="0" applyBorder="0" applyAlignment="0" applyProtection="0"/>
    <xf numFmtId="0" fontId="38" fillId="22" borderId="0" applyNumberFormat="0" applyBorder="0" applyAlignment="0" applyProtection="0"/>
    <xf numFmtId="0" fontId="44" fillId="0" borderId="12" applyNumberFormat="0" applyFill="0" applyProtection="0">
      <alignment horizontal="left"/>
    </xf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6" borderId="0" applyNumberFormat="0" applyBorder="0" applyAlignment="0" applyProtection="0"/>
    <xf numFmtId="0" fontId="53" fillId="20" borderId="0" applyNumberFormat="0" applyBorder="0" applyAlignment="0" applyProtection="0"/>
    <xf numFmtId="0" fontId="53" fillId="23" borderId="0" applyNumberFormat="0" applyBorder="0" applyAlignment="0" applyProtection="0"/>
    <xf numFmtId="0" fontId="52" fillId="0" borderId="0">
      <alignment/>
      <protection locked="0"/>
    </xf>
    <xf numFmtId="0" fontId="35" fillId="24" borderId="0" applyNumberFormat="0" applyBorder="0" applyAlignment="0" applyProtection="0"/>
    <xf numFmtId="0" fontId="1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189" fontId="0" fillId="0" borderId="0" applyFont="0" applyFill="0" applyBorder="0" applyAlignment="0" applyProtection="0"/>
    <xf numFmtId="0" fontId="15" fillId="3" borderId="0" applyNumberFormat="0" applyBorder="0" applyAlignment="0" applyProtection="0"/>
    <xf numFmtId="190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5" fillId="20" borderId="0" applyNumberFormat="0" applyBorder="0" applyAlignment="0" applyProtection="0"/>
    <xf numFmtId="0" fontId="61" fillId="2" borderId="0" applyNumberFormat="0" applyBorder="0" applyAlignment="0" applyProtection="0"/>
    <xf numFmtId="0" fontId="15" fillId="2" borderId="0" applyNumberFormat="0" applyBorder="0" applyAlignment="0" applyProtection="0"/>
    <xf numFmtId="0" fontId="35" fillId="23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 applyNumberFormat="0" applyBorder="0" applyAlignment="0" applyProtection="0"/>
    <xf numFmtId="0" fontId="73" fillId="0" borderId="0" applyNumberFormat="0" applyFill="0" applyBorder="0" applyAlignment="0" applyProtection="0"/>
    <xf numFmtId="3" fontId="74" fillId="0" borderId="0">
      <alignment/>
      <protection/>
    </xf>
    <xf numFmtId="191" fontId="68" fillId="0" borderId="13" applyAlignment="0" applyProtection="0"/>
    <xf numFmtId="192" fontId="50" fillId="0" borderId="0" applyFill="0" applyBorder="0" applyAlignment="0">
      <protection/>
    </xf>
    <xf numFmtId="0" fontId="75" fillId="0" borderId="0">
      <alignment/>
      <protection/>
    </xf>
    <xf numFmtId="0" fontId="76" fillId="0" borderId="0" applyFill="0" applyBorder="0">
      <alignment horizontal="right"/>
      <protection/>
    </xf>
    <xf numFmtId="0" fontId="77" fillId="0" borderId="14">
      <alignment/>
      <protection/>
    </xf>
    <xf numFmtId="193" fontId="0" fillId="0" borderId="0" applyFont="0" applyFill="0" applyBorder="0" applyAlignment="0" applyProtection="0"/>
    <xf numFmtId="0" fontId="50" fillId="0" borderId="0" applyFill="0" applyBorder="0">
      <alignment horizontal="right"/>
      <protection/>
    </xf>
    <xf numFmtId="0" fontId="78" fillId="0" borderId="5" applyNumberFormat="0" applyFill="0" applyAlignment="0" applyProtection="0"/>
    <xf numFmtId="0" fontId="79" fillId="5" borderId="0" applyNumberFormat="0" applyBorder="0" applyAlignment="0" applyProtection="0"/>
    <xf numFmtId="0" fontId="80" fillId="0" borderId="15">
      <alignment horizontal="center"/>
      <protection/>
    </xf>
    <xf numFmtId="195" fontId="0" fillId="0" borderId="0" applyFont="0" applyFill="0" applyBorder="0" applyAlignment="0" applyProtection="0"/>
    <xf numFmtId="196" fontId="44" fillId="0" borderId="0">
      <alignment/>
      <protection/>
    </xf>
    <xf numFmtId="197" fontId="43" fillId="0" borderId="0">
      <alignment/>
      <protection/>
    </xf>
    <xf numFmtId="198" fontId="0" fillId="0" borderId="0" applyFont="0" applyFill="0" applyBorder="0" applyAlignment="0" applyProtection="0"/>
    <xf numFmtId="199" fontId="43" fillId="0" borderId="0">
      <alignment/>
      <protection/>
    </xf>
    <xf numFmtId="0" fontId="82" fillId="0" borderId="0" applyNumberFormat="0" applyAlignment="0">
      <protection/>
    </xf>
    <xf numFmtId="0" fontId="66" fillId="0" borderId="0" applyNumberFormat="0" applyAlignment="0">
      <protection/>
    </xf>
    <xf numFmtId="0" fontId="81" fillId="0" borderId="0" applyNumberFormat="0" applyFill="0" applyBorder="0" applyAlignment="0" applyProtection="0"/>
    <xf numFmtId="0" fontId="79" fillId="5" borderId="16">
      <alignment/>
      <protection/>
    </xf>
    <xf numFmtId="200" fontId="0" fillId="0" borderId="0" applyFont="0" applyFill="0" applyBorder="0" applyAlignment="0" applyProtection="0"/>
    <xf numFmtId="201" fontId="43" fillId="0" borderId="0">
      <alignment/>
      <protection/>
    </xf>
    <xf numFmtId="15" fontId="83" fillId="0" borderId="0">
      <alignment/>
      <protection/>
    </xf>
    <xf numFmtId="194" fontId="43" fillId="0" borderId="0">
      <alignment/>
      <protection/>
    </xf>
    <xf numFmtId="0" fontId="79" fillId="26" borderId="16">
      <alignment/>
      <protection/>
    </xf>
    <xf numFmtId="0" fontId="85" fillId="13" borderId="0" applyNumberFormat="0" applyBorder="0" applyAlignment="0" applyProtection="0"/>
    <xf numFmtId="203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2" fontId="88" fillId="0" borderId="0" applyProtection="0">
      <alignment/>
    </xf>
    <xf numFmtId="0" fontId="90" fillId="27" borderId="0" applyNumberFormat="0" applyBorder="0" applyAlignment="0" applyProtection="0"/>
    <xf numFmtId="0" fontId="91" fillId="0" borderId="0" applyNumberFormat="0" applyFill="0" applyBorder="0" applyAlignment="0" applyProtection="0"/>
    <xf numFmtId="206" fontId="92" fillId="0" borderId="0">
      <alignment horizontal="right"/>
      <protection/>
    </xf>
    <xf numFmtId="0" fontId="93" fillId="0" borderId="0">
      <alignment horizontal="left"/>
      <protection/>
    </xf>
    <xf numFmtId="0" fontId="41" fillId="0" borderId="17" applyNumberFormat="0" applyAlignment="0" applyProtection="0"/>
    <xf numFmtId="0" fontId="96" fillId="0" borderId="0" applyProtection="0">
      <alignment/>
    </xf>
    <xf numFmtId="0" fontId="41" fillId="0" borderId="0" applyProtection="0">
      <alignment/>
    </xf>
    <xf numFmtId="0" fontId="13" fillId="0" borderId="0">
      <alignment vertical="center"/>
      <protection/>
    </xf>
    <xf numFmtId="0" fontId="79" fillId="28" borderId="16" applyNumberFormat="0" applyBorder="0" applyAlignment="0" applyProtection="0"/>
    <xf numFmtId="209" fontId="0" fillId="29" borderId="0">
      <alignment/>
      <protection/>
    </xf>
    <xf numFmtId="0" fontId="0" fillId="17" borderId="0" applyNumberFormat="0" applyFont="0" applyBorder="0" applyAlignment="0" applyProtection="0"/>
    <xf numFmtId="38" fontId="97" fillId="0" borderId="0">
      <alignment/>
      <protection/>
    </xf>
    <xf numFmtId="0" fontId="58" fillId="13" borderId="0" applyNumberFormat="0" applyBorder="0" applyAlignment="0" applyProtection="0"/>
    <xf numFmtId="38" fontId="98" fillId="0" borderId="0">
      <alignment/>
      <protection/>
    </xf>
    <xf numFmtId="38" fontId="99" fillId="0" borderId="0">
      <alignment/>
      <protection/>
    </xf>
    <xf numFmtId="38" fontId="76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 applyFont="0" applyFill="0">
      <alignment horizontal="fill"/>
      <protection/>
    </xf>
    <xf numFmtId="209" fontId="0" fillId="30" borderId="0">
      <alignment/>
      <protection/>
    </xf>
    <xf numFmtId="21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>
      <alignment/>
      <protection/>
    </xf>
    <xf numFmtId="37" fontId="34" fillId="0" borderId="0">
      <alignment/>
      <protection/>
    </xf>
    <xf numFmtId="0" fontId="66" fillId="0" borderId="0">
      <alignment/>
      <protection/>
    </xf>
    <xf numFmtId="0" fontId="47" fillId="0" borderId="0">
      <alignment/>
      <protection/>
    </xf>
    <xf numFmtId="39" fontId="0" fillId="0" borderId="0">
      <alignment/>
      <protection/>
    </xf>
    <xf numFmtId="18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7" fontId="0" fillId="0" borderId="0" applyFont="0" applyFill="0" applyProtection="0">
      <alignment/>
    </xf>
    <xf numFmtId="218" fontId="100" fillId="0" borderId="0">
      <alignment/>
      <protection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1" fillId="7" borderId="0" applyNumberFormat="0" applyBorder="0" applyAlignment="0" applyProtection="0"/>
    <xf numFmtId="0" fontId="68" fillId="0" borderId="14">
      <alignment horizontal="center"/>
      <protection/>
    </xf>
    <xf numFmtId="0" fontId="0" fillId="31" borderId="0" applyNumberFormat="0" applyFont="0" applyBorder="0" applyAlignment="0" applyProtection="0"/>
    <xf numFmtId="3" fontId="102" fillId="0" borderId="0">
      <alignment/>
      <protection/>
    </xf>
    <xf numFmtId="0" fontId="0" fillId="0" borderId="0" applyNumberFormat="0" applyFill="0" applyBorder="0" applyAlignment="0" applyProtection="0"/>
    <xf numFmtId="0" fontId="103" fillId="24" borderId="0" applyNumberFormat="0">
      <alignment/>
      <protection/>
    </xf>
    <xf numFmtId="0" fontId="104" fillId="0" borderId="16">
      <alignment horizontal="center"/>
      <protection/>
    </xf>
    <xf numFmtId="0" fontId="104" fillId="0" borderId="0">
      <alignment horizontal="center" vertical="center"/>
      <protection/>
    </xf>
    <xf numFmtId="208" fontId="0" fillId="0" borderId="0" applyFont="0" applyFill="0" applyBorder="0" applyAlignment="0" applyProtection="0"/>
    <xf numFmtId="0" fontId="105" fillId="0" borderId="0" applyNumberFormat="0" applyFill="0">
      <alignment horizontal="left" vertical="center"/>
      <protection/>
    </xf>
    <xf numFmtId="0" fontId="77" fillId="0" borderId="0">
      <alignment/>
      <protection/>
    </xf>
    <xf numFmtId="40" fontId="95" fillId="0" borderId="0" applyBorder="0">
      <alignment horizontal="right"/>
      <protection/>
    </xf>
    <xf numFmtId="0" fontId="94" fillId="32" borderId="18">
      <alignment/>
      <protection locked="0"/>
    </xf>
    <xf numFmtId="0" fontId="88" fillId="0" borderId="19" applyProtection="0">
      <alignment/>
    </xf>
    <xf numFmtId="205" fontId="0" fillId="0" borderId="0" applyFont="0" applyFill="0" applyBorder="0" applyAlignment="0" applyProtection="0"/>
    <xf numFmtId="0" fontId="89" fillId="0" borderId="0">
      <alignment/>
      <protection/>
    </xf>
    <xf numFmtId="207" fontId="0" fillId="0" borderId="0" applyFont="0" applyFill="0" applyBorder="0" applyAlignment="0" applyProtection="0"/>
    <xf numFmtId="0" fontId="13" fillId="0" borderId="0" applyProtection="0">
      <alignment/>
    </xf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86" fillId="0" borderId="0">
      <alignment/>
      <protection/>
    </xf>
    <xf numFmtId="0" fontId="44" fillId="0" borderId="12" applyNumberFormat="0" applyFill="0" applyProtection="0">
      <alignment horizontal="right"/>
    </xf>
    <xf numFmtId="0" fontId="84" fillId="0" borderId="4" applyNumberFormat="0" applyFill="0" applyAlignment="0" applyProtection="0"/>
    <xf numFmtId="0" fontId="87" fillId="0" borderId="6" applyNumberFormat="0" applyFill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06" fillId="0" borderId="12" applyNumberFormat="0" applyFill="0" applyProtection="0">
      <alignment horizontal="center"/>
    </xf>
    <xf numFmtId="0" fontId="107" fillId="0" borderId="0" applyNumberFormat="0" applyFill="0" applyBorder="0" applyAlignment="0" applyProtection="0"/>
    <xf numFmtId="0" fontId="90" fillId="33" borderId="0" applyNumberFormat="0" applyBorder="0" applyAlignment="0" applyProtection="0"/>
    <xf numFmtId="0" fontId="0" fillId="0" borderId="0">
      <alignment/>
      <protection/>
    </xf>
    <xf numFmtId="0" fontId="108" fillId="0" borderId="2" applyNumberFormat="0" applyFill="0" applyProtection="0">
      <alignment horizontal="center"/>
    </xf>
    <xf numFmtId="0" fontId="42" fillId="7" borderId="0" applyNumberFormat="0" applyBorder="0" applyAlignment="0" applyProtection="0"/>
    <xf numFmtId="0" fontId="85" fillId="7" borderId="0" applyNumberFormat="0" applyBorder="0" applyAlignment="0" applyProtection="0"/>
    <xf numFmtId="0" fontId="109" fillId="7" borderId="0" applyNumberFormat="0" applyBorder="0" applyAlignment="0" applyProtection="0"/>
    <xf numFmtId="0" fontId="110" fillId="7" borderId="0" applyNumberFormat="0" applyBorder="0" applyAlignment="0" applyProtection="0"/>
    <xf numFmtId="0" fontId="111" fillId="2" borderId="0" applyNumberFormat="0" applyBorder="0" applyAlignment="0" applyProtection="0"/>
    <xf numFmtId="0" fontId="109" fillId="13" borderId="0" applyNumberFormat="0" applyBorder="0" applyAlignment="0" applyProtection="0"/>
    <xf numFmtId="0" fontId="15" fillId="0" borderId="0">
      <alignment vertical="center"/>
      <protection/>
    </xf>
    <xf numFmtId="0" fontId="0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112" fillId="3" borderId="0" applyNumberFormat="0" applyBorder="0" applyAlignment="0" applyProtection="0"/>
    <xf numFmtId="0" fontId="49" fillId="3" borderId="0" applyNumberFormat="0" applyBorder="0" applyAlignment="0" applyProtection="0"/>
    <xf numFmtId="0" fontId="72" fillId="3" borderId="0" applyNumberFormat="0" applyBorder="0" applyAlignment="0" applyProtection="0"/>
    <xf numFmtId="0" fontId="49" fillId="3" borderId="0" applyNumberFormat="0" applyBorder="0" applyAlignment="0" applyProtection="0"/>
    <xf numFmtId="0" fontId="111" fillId="3" borderId="0" applyNumberFormat="0" applyBorder="0" applyAlignment="0" applyProtection="0"/>
    <xf numFmtId="0" fontId="113" fillId="3" borderId="0" applyNumberFormat="0" applyBorder="0" applyAlignment="0" applyProtection="0"/>
    <xf numFmtId="0" fontId="114" fillId="0" borderId="10" applyNumberFormat="0" applyFill="0" applyAlignment="0" applyProtection="0"/>
    <xf numFmtId="219" fontId="0" fillId="0" borderId="0" applyFont="0" applyFill="0" applyBorder="0" applyAlignment="0" applyProtection="0"/>
    <xf numFmtId="0" fontId="115" fillId="8" borderId="8" applyNumberFormat="0" applyAlignment="0" applyProtection="0"/>
    <xf numFmtId="0" fontId="116" fillId="0" borderId="0" applyNumberFormat="0" applyFill="0" applyBorder="0" applyAlignment="0" applyProtection="0"/>
    <xf numFmtId="0" fontId="108" fillId="0" borderId="2" applyNumberFormat="0" applyFill="0" applyProtection="0">
      <alignment horizontal="left"/>
    </xf>
    <xf numFmtId="0" fontId="117" fillId="0" borderId="9" applyNumberFormat="0" applyFill="0" applyAlignment="0" applyProtection="0"/>
    <xf numFmtId="220" fontId="0" fillId="0" borderId="0" applyFont="0" applyFill="0" applyBorder="0" applyAlignment="0" applyProtection="0"/>
    <xf numFmtId="0" fontId="118" fillId="0" borderId="0">
      <alignment/>
      <protection/>
    </xf>
    <xf numFmtId="0" fontId="90" fillId="34" borderId="0" applyNumberFormat="0" applyBorder="0" applyAlignment="0" applyProtection="0"/>
    <xf numFmtId="0" fontId="53" fillId="16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2" borderId="0" applyNumberFormat="0" applyBorder="0" applyAlignment="0" applyProtection="0"/>
    <xf numFmtId="0" fontId="53" fillId="21" borderId="0" applyNumberFormat="0" applyBorder="0" applyAlignment="0" applyProtection="0"/>
    <xf numFmtId="0" fontId="119" fillId="4" borderId="1" applyNumberFormat="0" applyAlignment="0" applyProtection="0"/>
    <xf numFmtId="1" fontId="44" fillId="0" borderId="2" applyFill="0" applyProtection="0">
      <alignment horizontal="center"/>
    </xf>
    <xf numFmtId="1" fontId="4" fillId="0" borderId="16">
      <alignment vertical="center"/>
      <protection locked="0"/>
    </xf>
    <xf numFmtId="221" fontId="4" fillId="0" borderId="16">
      <alignment vertical="center"/>
      <protection locked="0"/>
    </xf>
    <xf numFmtId="0" fontId="83" fillId="0" borderId="0">
      <alignment/>
      <protection/>
    </xf>
    <xf numFmtId="0" fontId="44" fillId="0" borderId="16" applyNumberFormat="0">
      <alignment/>
      <protection/>
    </xf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22" fontId="4" fillId="0" borderId="0" xfId="0" applyNumberFormat="1" applyFont="1" applyFill="1" applyBorder="1" applyAlignment="1">
      <alignment horizontal="center" vertical="center"/>
    </xf>
    <xf numFmtId="22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222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57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224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224" fontId="11" fillId="0" borderId="1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22" fontId="3" fillId="0" borderId="0" xfId="0" applyNumberFormat="1" applyFont="1" applyFill="1" applyBorder="1" applyAlignment="1">
      <alignment horizontal="center" vertical="center"/>
    </xf>
    <xf numFmtId="223" fontId="3" fillId="0" borderId="0" xfId="0" applyNumberFormat="1" applyFont="1" applyFill="1" applyBorder="1" applyAlignment="1">
      <alignment horizontal="center" vertical="center"/>
    </xf>
    <xf numFmtId="222" fontId="7" fillId="0" borderId="16" xfId="0" applyNumberFormat="1" applyFont="1" applyFill="1" applyBorder="1" applyAlignment="1">
      <alignment horizontal="center" vertical="center"/>
    </xf>
    <xf numFmtId="223" fontId="7" fillId="0" borderId="16" xfId="0" applyNumberFormat="1" applyFont="1" applyFill="1" applyBorder="1" applyAlignment="1">
      <alignment horizontal="center" vertical="center" wrapText="1"/>
    </xf>
    <xf numFmtId="225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224" fontId="10" fillId="0" borderId="16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167" applyFont="1" applyFill="1" applyBorder="1" applyAlignment="1">
      <alignment horizontal="center" vertical="center"/>
      <protection/>
    </xf>
    <xf numFmtId="0" fontId="121" fillId="0" borderId="0" xfId="0" applyFont="1" applyFill="1" applyBorder="1" applyAlignment="1">
      <alignment horizontal="center" vertical="center"/>
    </xf>
    <xf numFmtId="0" fontId="121" fillId="0" borderId="0" xfId="167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22" fillId="0" borderId="0" xfId="187" applyNumberFormat="1" applyFont="1" applyFill="1" applyBorder="1" applyAlignment="1">
      <alignment horizontal="center" vertical="center" wrapText="1"/>
      <protection/>
    </xf>
    <xf numFmtId="0" fontId="17" fillId="0" borderId="0" xfId="187" applyNumberFormat="1" applyFont="1" applyFill="1" applyBorder="1" applyAlignment="1">
      <alignment horizontal="center" vertical="center" wrapText="1"/>
      <protection/>
    </xf>
    <xf numFmtId="0" fontId="18" fillId="0" borderId="0" xfId="187" applyNumberFormat="1" applyFont="1" applyFill="1" applyBorder="1" applyAlignment="1">
      <alignment horizontal="center" vertical="center" wrapText="1"/>
      <protection/>
    </xf>
    <xf numFmtId="0" fontId="19" fillId="0" borderId="21" xfId="187" applyNumberFormat="1" applyFont="1" applyFill="1" applyBorder="1" applyAlignment="1">
      <alignment horizontal="right" vertical="center" wrapText="1"/>
      <protection/>
    </xf>
    <xf numFmtId="0" fontId="14" fillId="0" borderId="16" xfId="187" applyNumberFormat="1" applyFont="1" applyFill="1" applyBorder="1" applyAlignment="1">
      <alignment horizontal="center" vertical="center" wrapText="1"/>
      <protection/>
    </xf>
    <xf numFmtId="0" fontId="20" fillId="0" borderId="16" xfId="228" applyNumberFormat="1" applyFont="1" applyFill="1" applyBorder="1" applyAlignment="1" applyProtection="1">
      <alignment horizontal="center" vertical="center" wrapText="1"/>
      <protection/>
    </xf>
    <xf numFmtId="0" fontId="20" fillId="0" borderId="16" xfId="187" applyNumberFormat="1" applyFont="1" applyFill="1" applyBorder="1" applyAlignment="1">
      <alignment horizontal="center" vertical="center" wrapText="1"/>
      <protection/>
    </xf>
    <xf numFmtId="224" fontId="20" fillId="0" borderId="16" xfId="187" applyNumberFormat="1" applyFont="1" applyFill="1" applyBorder="1" applyAlignment="1">
      <alignment horizontal="center" vertical="center" wrapText="1"/>
      <protection/>
    </xf>
    <xf numFmtId="0" fontId="2" fillId="28" borderId="22" xfId="240" applyNumberFormat="1" applyFont="1" applyFill="1" applyBorder="1" applyAlignment="1" applyProtection="1">
      <alignment horizontal="center" vertical="center" wrapText="1"/>
      <protection/>
    </xf>
    <xf numFmtId="0" fontId="2" fillId="28" borderId="11" xfId="240" applyNumberFormat="1" applyFont="1" applyFill="1" applyBorder="1" applyAlignment="1" applyProtection="1">
      <alignment horizontal="center" vertical="center" wrapText="1"/>
      <protection/>
    </xf>
    <xf numFmtId="0" fontId="2" fillId="28" borderId="20" xfId="240" applyNumberFormat="1" applyFont="1" applyFill="1" applyBorder="1" applyAlignment="1" applyProtection="1">
      <alignment horizontal="center" vertical="center" wrapText="1"/>
      <protection/>
    </xf>
    <xf numFmtId="0" fontId="21" fillId="35" borderId="16" xfId="240" applyNumberFormat="1" applyFont="1" applyFill="1" applyBorder="1" applyAlignment="1" applyProtection="1">
      <alignment horizontal="center" vertical="center" wrapText="1"/>
      <protection/>
    </xf>
    <xf numFmtId="0" fontId="123" fillId="0" borderId="16" xfId="240" applyNumberFormat="1" applyFont="1" applyFill="1" applyBorder="1" applyAlignment="1" applyProtection="1">
      <alignment horizontal="center" vertical="center" wrapText="1"/>
      <protection/>
    </xf>
    <xf numFmtId="224" fontId="16" fillId="0" borderId="16" xfId="187" applyNumberFormat="1" applyFont="1" applyFill="1" applyBorder="1" applyAlignment="1">
      <alignment horizontal="center" vertical="center" wrapText="1"/>
      <protection/>
    </xf>
    <xf numFmtId="0" fontId="124" fillId="0" borderId="16" xfId="187" applyNumberFormat="1" applyFont="1" applyFill="1" applyBorder="1" applyAlignment="1">
      <alignment horizontal="center" vertical="center" wrapText="1"/>
      <protection/>
    </xf>
    <xf numFmtId="0" fontId="16" fillId="0" borderId="16" xfId="187" applyNumberFormat="1" applyFont="1" applyFill="1" applyBorder="1" applyAlignment="1">
      <alignment horizontal="center" vertical="center" wrapText="1"/>
      <protection/>
    </xf>
    <xf numFmtId="0" fontId="125" fillId="0" borderId="16" xfId="240" applyNumberFormat="1" applyFont="1" applyFill="1" applyBorder="1" applyAlignment="1" applyProtection="1">
      <alignment horizontal="center" vertical="center" wrapText="1"/>
      <protection/>
    </xf>
    <xf numFmtId="0" fontId="125" fillId="35" borderId="16" xfId="240" applyNumberFormat="1" applyFont="1" applyFill="1" applyBorder="1" applyAlignment="1" applyProtection="1">
      <alignment horizontal="center" vertical="center" wrapText="1"/>
      <protection/>
    </xf>
    <xf numFmtId="0" fontId="125" fillId="35" borderId="15" xfId="240" applyNumberFormat="1" applyFont="1" applyFill="1" applyBorder="1" applyAlignment="1" applyProtection="1">
      <alignment horizontal="center" vertical="center" wrapText="1"/>
      <protection/>
    </xf>
    <xf numFmtId="0" fontId="125" fillId="35" borderId="18" xfId="24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24" fillId="0" borderId="16" xfId="187" applyNumberFormat="1" applyFont="1" applyFill="1" applyBorder="1" applyAlignment="1">
      <alignment horizontal="center" vertical="center" wrapText="1"/>
      <protection/>
    </xf>
    <xf numFmtId="0" fontId="125" fillId="35" borderId="22" xfId="240" applyNumberFormat="1" applyFont="1" applyFill="1" applyBorder="1" applyAlignment="1" applyProtection="1">
      <alignment horizontal="center" vertical="center" wrapText="1"/>
      <protection/>
    </xf>
    <xf numFmtId="0" fontId="125" fillId="35" borderId="20" xfId="240" applyNumberFormat="1" applyFont="1" applyFill="1" applyBorder="1" applyAlignment="1" applyProtection="1">
      <alignment horizontal="center" vertical="center" wrapText="1"/>
      <protection/>
    </xf>
    <xf numFmtId="0" fontId="125" fillId="35" borderId="12" xfId="240" applyNumberFormat="1" applyFont="1" applyFill="1" applyBorder="1" applyAlignment="1" applyProtection="1">
      <alignment horizontal="center" vertical="center" wrapText="1"/>
      <protection/>
    </xf>
    <xf numFmtId="0" fontId="126" fillId="36" borderId="16" xfId="240" applyNumberFormat="1" applyFont="1" applyFill="1" applyBorder="1" applyAlignment="1" applyProtection="1">
      <alignment horizontal="center" vertical="center" wrapText="1"/>
      <protection/>
    </xf>
    <xf numFmtId="0" fontId="21" fillId="35" borderId="15" xfId="240" applyNumberFormat="1" applyFont="1" applyFill="1" applyBorder="1" applyAlignment="1" applyProtection="1">
      <alignment horizontal="center" vertical="center" wrapText="1"/>
      <protection/>
    </xf>
    <xf numFmtId="0" fontId="21" fillId="35" borderId="18" xfId="240" applyNumberFormat="1" applyFont="1" applyFill="1" applyBorder="1" applyAlignment="1" applyProtection="1">
      <alignment horizontal="center" vertical="center" wrapText="1"/>
      <protection/>
    </xf>
    <xf numFmtId="0" fontId="21" fillId="35" borderId="12" xfId="240" applyNumberFormat="1" applyFont="1" applyFill="1" applyBorder="1" applyAlignment="1" applyProtection="1">
      <alignment horizontal="center" vertical="center" wrapText="1"/>
      <protection/>
    </xf>
    <xf numFmtId="224" fontId="121" fillId="0" borderId="16" xfId="187" applyNumberFormat="1" applyFont="1" applyFill="1" applyBorder="1" applyAlignment="1">
      <alignment horizontal="center" vertical="center" wrapText="1"/>
      <protection/>
    </xf>
    <xf numFmtId="0" fontId="123" fillId="35" borderId="22" xfId="240" applyNumberFormat="1" applyFont="1" applyFill="1" applyBorder="1" applyAlignment="1" applyProtection="1">
      <alignment horizontal="center" vertical="center" wrapText="1"/>
      <protection/>
    </xf>
    <xf numFmtId="0" fontId="123" fillId="35" borderId="11" xfId="240" applyNumberFormat="1" applyFont="1" applyFill="1" applyBorder="1" applyAlignment="1" applyProtection="1">
      <alignment horizontal="center" vertical="center" wrapText="1"/>
      <protection/>
    </xf>
    <xf numFmtId="0" fontId="123" fillId="35" borderId="20" xfId="240" applyNumberFormat="1" applyFont="1" applyFill="1" applyBorder="1" applyAlignment="1" applyProtection="1">
      <alignment horizontal="center" vertical="center" wrapText="1"/>
      <protection/>
    </xf>
    <xf numFmtId="0" fontId="21" fillId="0" borderId="16" xfId="240" applyNumberFormat="1" applyFont="1" applyFill="1" applyBorder="1" applyAlignment="1" applyProtection="1">
      <alignment horizontal="center" vertical="center" wrapText="1"/>
      <protection/>
    </xf>
    <xf numFmtId="0" fontId="123" fillId="35" borderId="16" xfId="240" applyNumberFormat="1" applyFont="1" applyFill="1" applyBorder="1" applyAlignment="1" applyProtection="1">
      <alignment horizontal="center" vertical="center" wrapText="1"/>
      <protection/>
    </xf>
    <xf numFmtId="31" fontId="123" fillId="35" borderId="16" xfId="187" applyNumberFormat="1" applyFont="1" applyFill="1" applyBorder="1" applyAlignment="1" applyProtection="1">
      <alignment horizontal="center" vertical="center" wrapText="1"/>
      <protection/>
    </xf>
    <xf numFmtId="0" fontId="123" fillId="35" borderId="16" xfId="187" applyFont="1" applyFill="1" applyBorder="1" applyAlignment="1" applyProtection="1">
      <alignment horizontal="center" vertical="center" wrapText="1"/>
      <protection/>
    </xf>
    <xf numFmtId="0" fontId="20" fillId="0" borderId="22" xfId="228" applyNumberFormat="1" applyFont="1" applyFill="1" applyBorder="1" applyAlignment="1" applyProtection="1">
      <alignment horizontal="center" vertical="center" wrapText="1"/>
      <protection/>
    </xf>
    <xf numFmtId="0" fontId="20" fillId="0" borderId="11" xfId="228" applyNumberFormat="1" applyFont="1" applyFill="1" applyBorder="1" applyAlignment="1" applyProtection="1">
      <alignment horizontal="center" vertical="center" wrapText="1"/>
      <protection/>
    </xf>
    <xf numFmtId="0" fontId="20" fillId="0" borderId="20" xfId="228" applyNumberFormat="1" applyFont="1" applyFill="1" applyBorder="1" applyAlignment="1" applyProtection="1">
      <alignment horizontal="center" vertical="center" wrapText="1"/>
      <protection/>
    </xf>
    <xf numFmtId="0" fontId="123" fillId="35" borderId="16" xfId="167" applyFont="1" applyFill="1" applyBorder="1" applyAlignment="1" applyProtection="1">
      <alignment horizontal="center" vertical="center"/>
      <protection/>
    </xf>
    <xf numFmtId="0" fontId="123" fillId="0" borderId="16" xfId="187" applyNumberFormat="1" applyFont="1" applyFill="1" applyBorder="1" applyAlignment="1" applyProtection="1">
      <alignment horizontal="left" vertical="center" wrapText="1"/>
      <protection/>
    </xf>
    <xf numFmtId="224" fontId="123" fillId="0" borderId="16" xfId="167" applyNumberFormat="1" applyFont="1" applyFill="1" applyBorder="1" applyAlignment="1" applyProtection="1">
      <alignment horizontal="center" vertical="center"/>
      <protection/>
    </xf>
    <xf numFmtId="0" fontId="127" fillId="0" borderId="16" xfId="187" applyNumberFormat="1" applyFont="1" applyFill="1" applyBorder="1" applyAlignment="1">
      <alignment horizontal="center" vertical="center" wrapText="1"/>
      <protection/>
    </xf>
    <xf numFmtId="0" fontId="121" fillId="0" borderId="16" xfId="187" applyNumberFormat="1" applyFont="1" applyFill="1" applyBorder="1" applyAlignment="1">
      <alignment horizontal="center" vertical="center" wrapText="1"/>
      <protection/>
    </xf>
    <xf numFmtId="226" fontId="123" fillId="0" borderId="16" xfId="167" applyNumberFormat="1" applyFont="1" applyFill="1" applyBorder="1" applyAlignment="1" applyProtection="1">
      <alignment horizontal="center" vertical="center"/>
      <protection/>
    </xf>
    <xf numFmtId="0" fontId="128" fillId="0" borderId="16" xfId="187" applyNumberFormat="1" applyFont="1" applyFill="1" applyBorder="1" applyAlignment="1">
      <alignment horizontal="center" vertical="center" wrapText="1"/>
      <protection/>
    </xf>
    <xf numFmtId="0" fontId="129" fillId="0" borderId="16" xfId="187" applyNumberFormat="1" applyFont="1" applyFill="1" applyBorder="1" applyAlignment="1">
      <alignment horizontal="left" vertical="center" wrapText="1"/>
      <protection/>
    </xf>
    <xf numFmtId="0" fontId="127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vertical="center"/>
    </xf>
    <xf numFmtId="10" fontId="20" fillId="0" borderId="16" xfId="187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16" fillId="0" borderId="16" xfId="187" applyNumberFormat="1" applyFont="1" applyFill="1" applyBorder="1" applyAlignment="1">
      <alignment horizontal="center" vertical="center" wrapText="1"/>
      <protection/>
    </xf>
    <xf numFmtId="0" fontId="121" fillId="0" borderId="0" xfId="0" applyFont="1" applyFill="1" applyBorder="1" applyAlignment="1">
      <alignment horizontal="center" vertical="center" wrapText="1"/>
    </xf>
  </cellXfs>
  <cellStyles count="263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Normalny_Arkusz1" xfId="20"/>
    <cellStyle name="args.style" xfId="21"/>
    <cellStyle name="Comma [0]" xfId="22"/>
    <cellStyle name="Accent2 - 40%" xfId="23"/>
    <cellStyle name="40% - 强调文字颜色 3" xfId="24"/>
    <cellStyle name="计算 2" xfId="25"/>
    <cellStyle name="差" xfId="26"/>
    <cellStyle name="Comma" xfId="27"/>
    <cellStyle name="Hyperlink" xfId="28"/>
    <cellStyle name="日期" xfId="29"/>
    <cellStyle name="Accent2 - 60%" xfId="30"/>
    <cellStyle name="60% - 强调文字颜色 3" xfId="31"/>
    <cellStyle name="Percent" xfId="32"/>
    <cellStyle name="Followed Hyperlink" xfId="33"/>
    <cellStyle name="注释" xfId="34"/>
    <cellStyle name="常规 6" xfId="35"/>
    <cellStyle name="_ET_STYLE_NoName_00__Sheet3" xfId="36"/>
    <cellStyle name="60% - 强调文字颜色 2" xfId="37"/>
    <cellStyle name="Entered" xfId="38"/>
    <cellStyle name="警告文本" xfId="39"/>
    <cellStyle name="差_指标五" xfId="40"/>
    <cellStyle name="标题 4" xfId="41"/>
    <cellStyle name="标题" xfId="42"/>
    <cellStyle name="解释性文本" xfId="43"/>
    <cellStyle name="标题 1" xfId="44"/>
    <cellStyle name="百分比 4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@_text" xfId="51"/>
    <cellStyle name="计算" xfId="52"/>
    <cellStyle name="检查单元格" xfId="53"/>
    <cellStyle name="40% - 强调文字颜色 4 2" xfId="54"/>
    <cellStyle name="_ET_STYLE_NoName_00__县公司" xfId="55"/>
    <cellStyle name="Currency [0]" xfId="56"/>
    <cellStyle name="强调文字颜色 2" xfId="57"/>
    <cellStyle name="_long term loan - others 300504" xfId="58"/>
    <cellStyle name="20% - 强调文字颜色 6" xfId="59"/>
    <cellStyle name="链接单元格" xfId="60"/>
    <cellStyle name="差_Book2" xfId="61"/>
    <cellStyle name="汇总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千位分隔[0]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适中 2" xfId="83"/>
    <cellStyle name="0,0&#13;&#10;NA&#13;&#10;" xfId="84"/>
    <cellStyle name="_弱电系统设备配置报价清单" xfId="85"/>
    <cellStyle name="40% - 强调文字颜色 6" xfId="86"/>
    <cellStyle name="60% - 强调文字颜色 6" xfId="87"/>
    <cellStyle name="{Date}" xfId="88"/>
    <cellStyle name="??" xfId="89"/>
    <cellStyle name="ColLevel_0" xfId="90"/>
    <cellStyle name="?鹎%U龡&amp;H?_x0008__x001c__x001c_?_x0007__x0001__x0001_" xfId="91"/>
    <cellStyle name="Header2" xfId="92"/>
    <cellStyle name="@ET_Style?@font-face" xfId="93"/>
    <cellStyle name="Accent2 - 20%" xfId="94"/>
    <cellStyle name="_Book1_2" xfId="95"/>
    <cellStyle name="{Percent}" xfId="96"/>
    <cellStyle name="_Book1_3" xfId="97"/>
    <cellStyle name="{Comma [0]}" xfId="98"/>
    <cellStyle name="{Comma}" xfId="99"/>
    <cellStyle name="PSInt" xfId="100"/>
    <cellStyle name="per.style" xfId="101"/>
    <cellStyle name="Hyperlink_AheadBehind.xls Chart 23" xfId="102"/>
    <cellStyle name="{Thousand [0]}" xfId="103"/>
    <cellStyle name="{Month}" xfId="104"/>
    <cellStyle name="{Thousand}" xfId="105"/>
    <cellStyle name="{Z'0000(1 dec)}" xfId="106"/>
    <cellStyle name="{Z'0000(4 dec)}" xfId="107"/>
    <cellStyle name="20% - 强调文字颜色 1 2" xfId="108"/>
    <cellStyle name="20% - 强调文字颜色 2 2" xfId="109"/>
    <cellStyle name="好_03昭通" xfId="110"/>
    <cellStyle name="20% - 强调文字颜色 3 2" xfId="111"/>
    <cellStyle name="20% - 强调文字颜色 5 2" xfId="112"/>
    <cellStyle name="20% - 强调文字颜色 6 2" xfId="113"/>
    <cellStyle name="40% - 强调文字颜色 1 2" xfId="114"/>
    <cellStyle name="40% - 强调文字颜色 2 2" xfId="115"/>
    <cellStyle name="40% - 强调文字颜色 3 2" xfId="116"/>
    <cellStyle name="40% - 强调文字颜色 6 2" xfId="117"/>
    <cellStyle name="商品名称" xfId="118"/>
    <cellStyle name="60% - 强调文字颜色 1 2" xfId="119"/>
    <cellStyle name="60% - 强调文字颜色 2 2" xfId="120"/>
    <cellStyle name="60% - 强调文字颜色 3 2" xfId="121"/>
    <cellStyle name="60% - 强调文字颜色 5 2" xfId="122"/>
    <cellStyle name="60% - 强调文字颜色 6 2" xfId="123"/>
    <cellStyle name="6mal" xfId="124"/>
    <cellStyle name="Accent1" xfId="125"/>
    <cellStyle name="Accent1 - 20%" xfId="126"/>
    <cellStyle name="Accent1 - 60%" xfId="127"/>
    <cellStyle name="Accent2" xfId="128"/>
    <cellStyle name="Mon閠aire [0]_!!!GO" xfId="129"/>
    <cellStyle name="Accent3 - 40%" xfId="130"/>
    <cellStyle name="捠壿 [0.00]_Region Orders (2)" xfId="131"/>
    <cellStyle name="Accent4 - 60%" xfId="132"/>
    <cellStyle name="Accent5" xfId="133"/>
    <cellStyle name="好_11大理" xfId="134"/>
    <cellStyle name="Accent5 - 20%" xfId="135"/>
    <cellStyle name="Accent6" xfId="136"/>
    <cellStyle name="Accent6 - 40%" xfId="137"/>
    <cellStyle name="Accent6 - 60%" xfId="138"/>
    <cellStyle name="警告文本 2" xfId="139"/>
    <cellStyle name="Black" xfId="140"/>
    <cellStyle name="Border" xfId="141"/>
    <cellStyle name="Calc Currency (0)" xfId="142"/>
    <cellStyle name="category" xfId="143"/>
    <cellStyle name="Column Headings" xfId="144"/>
    <cellStyle name="Model" xfId="145"/>
    <cellStyle name="Comma_!!!GO" xfId="146"/>
    <cellStyle name="Column$Headings" xfId="147"/>
    <cellStyle name="标题 2 2" xfId="148"/>
    <cellStyle name="Grey" xfId="149"/>
    <cellStyle name="Column_Title" xfId="150"/>
    <cellStyle name="Milliers_!!!GO" xfId="151"/>
    <cellStyle name="Comma  - Style2" xfId="152"/>
    <cellStyle name="comma zerodec" xfId="153"/>
    <cellStyle name="霓付 [0]_ +Foil &amp; -FOIL &amp; PAPER" xfId="154"/>
    <cellStyle name="comma-d" xfId="155"/>
    <cellStyle name="Copied" xfId="156"/>
    <cellStyle name="COST1" xfId="157"/>
    <cellStyle name="分级显示列_1_Book1" xfId="158"/>
    <cellStyle name="Prefilled" xfId="159"/>
    <cellStyle name="Currency_!!!GO" xfId="160"/>
    <cellStyle name="Currency1" xfId="161"/>
    <cellStyle name="Date" xfId="162"/>
    <cellStyle name="Dollar (zero dec)" xfId="163"/>
    <cellStyle name="entry box" xfId="164"/>
    <cellStyle name="差_00省级(定稿)" xfId="165"/>
    <cellStyle name="Euro" xfId="166"/>
    <cellStyle name="常规 14" xfId="167"/>
    <cellStyle name="e鯪9Y_x000B_" xfId="168"/>
    <cellStyle name="Fixed" xfId="169"/>
    <cellStyle name="强调 1" xfId="170"/>
    <cellStyle name="Followed Hyperlink_AheadBehind.xls Chart 23" xfId="171"/>
    <cellStyle name="Format Number Column" xfId="172"/>
    <cellStyle name="HEADER" xfId="173"/>
    <cellStyle name="Header1" xfId="174"/>
    <cellStyle name="HEADING1" xfId="175"/>
    <cellStyle name="HEADING2" xfId="176"/>
    <cellStyle name="常规 2_02-2008决算报表格式" xfId="177"/>
    <cellStyle name="Input [yellow]" xfId="178"/>
    <cellStyle name="Input Cells" xfId="179"/>
    <cellStyle name="InputArea" xfId="180"/>
    <cellStyle name="KPMG Heading 1" xfId="181"/>
    <cellStyle name="差_0605石屏县" xfId="182"/>
    <cellStyle name="KPMG Heading 2" xfId="183"/>
    <cellStyle name="KPMG Heading 3" xfId="184"/>
    <cellStyle name="KPMG Heading 4" xfId="185"/>
    <cellStyle name="KPMG Normal" xfId="186"/>
    <cellStyle name="常规 2" xfId="187"/>
    <cellStyle name="Lines Fill" xfId="188"/>
    <cellStyle name="Linked Cells" xfId="189"/>
    <cellStyle name="Valuta_pldt" xfId="190"/>
    <cellStyle name="Millares [0]_96 Risk" xfId="191"/>
    <cellStyle name="Millares_96 Risk" xfId="192"/>
    <cellStyle name="Milliers [0]_!!!GO" xfId="193"/>
    <cellStyle name="烹拳 [0]_ +Foil &amp; -FOIL &amp; PAPER" xfId="194"/>
    <cellStyle name="Moneda [0]_96 Risk" xfId="195"/>
    <cellStyle name="Moneda_96 Risk" xfId="196"/>
    <cellStyle name="Monétaire [0]_!!!GO" xfId="197"/>
    <cellStyle name="Monétaire_!!!GO" xfId="198"/>
    <cellStyle name="Mon閠aire_!!!GO" xfId="199"/>
    <cellStyle name="New Times Roman" xfId="200"/>
    <cellStyle name="no dec" xfId="201"/>
    <cellStyle name="Non défini" xfId="202"/>
    <cellStyle name="Norma,_laroux_4_营业在建 (2)_E21" xfId="203"/>
    <cellStyle name="Normal - Style1" xfId="204"/>
    <cellStyle name="Œ…‹æØ‚è_Region Orders (2)" xfId="205"/>
    <cellStyle name="Percent [2]" xfId="206"/>
    <cellStyle name="Pourcentage_pldt" xfId="207"/>
    <cellStyle name="pricing" xfId="208"/>
    <cellStyle name="PSDate" xfId="209"/>
    <cellStyle name="PSDec" xfId="210"/>
    <cellStyle name="差_530623_2006年县级财政报表附表" xfId="211"/>
    <cellStyle name="PSHeading" xfId="212"/>
    <cellStyle name="PSSpacer" xfId="213"/>
    <cellStyle name="Red" xfId="214"/>
    <cellStyle name="RevList" xfId="215"/>
    <cellStyle name="Sheet Head" xfId="216"/>
    <cellStyle name="style" xfId="217"/>
    <cellStyle name="style1" xfId="218"/>
    <cellStyle name="烹拳_ +Foil &amp; -FOIL &amp; PAPER" xfId="219"/>
    <cellStyle name="style2" xfId="220"/>
    <cellStyle name="subhead" xfId="221"/>
    <cellStyle name="Subtotal" xfId="222"/>
    <cellStyle name="t" xfId="223"/>
    <cellStyle name="Total" xfId="224"/>
    <cellStyle name="Tusental (0)_pldt" xfId="225"/>
    <cellStyle name="표준_0N-HANDLING " xfId="226"/>
    <cellStyle name="Tusental_pldt" xfId="227"/>
    <cellStyle name="常规 2_2-1统计表_1" xfId="228"/>
    <cellStyle name="Valuta (0)_pldt" xfId="229"/>
    <cellStyle name="捠壿_Region Orders (2)" xfId="230"/>
    <cellStyle name="未定义" xfId="231"/>
    <cellStyle name="编号" xfId="232"/>
    <cellStyle name="标题 1 2" xfId="233"/>
    <cellStyle name="标题 3 2" xfId="234"/>
    <cellStyle name="千位分隔 3" xfId="235"/>
    <cellStyle name="标题 4 2" xfId="236"/>
    <cellStyle name="标题1" xfId="237"/>
    <cellStyle name="表标题" xfId="238"/>
    <cellStyle name="强调 3" xfId="239"/>
    <cellStyle name="常规 2 2" xfId="240"/>
    <cellStyle name="部门" xfId="241"/>
    <cellStyle name="差_530629_2006年县级财政报表附表" xfId="242"/>
    <cellStyle name="差_5334_2006年迪庆县级财政报表附表" xfId="243"/>
    <cellStyle name="差_Book1" xfId="244"/>
    <cellStyle name="差_Book1_甘南州" xfId="245"/>
    <cellStyle name="好_Book1_县公司" xfId="246"/>
    <cellStyle name="差_Book1_银行账户情况表_2010年12月" xfId="247"/>
    <cellStyle name="常规 2 3" xfId="248"/>
    <cellStyle name="分级显示行_1_13区汇总" xfId="249"/>
    <cellStyle name="公司标准表" xfId="250"/>
    <cellStyle name="好_2008年县级公安保障标准落实奖励经费分配测算" xfId="251"/>
    <cellStyle name="好_530623_2006年县级财政报表附表" xfId="252"/>
    <cellStyle name="好_530629_2006年县级财政报表附表" xfId="253"/>
    <cellStyle name="好_5334_2006年迪庆县级财政报表附表" xfId="254"/>
    <cellStyle name="好_Book1" xfId="255"/>
    <cellStyle name="好_Book1_甘南州" xfId="256"/>
    <cellStyle name="汇总 2" xfId="257"/>
    <cellStyle name="貨幣_SGV" xfId="258"/>
    <cellStyle name="检查单元格 2" xfId="259"/>
    <cellStyle name="解释性文本 2" xfId="260"/>
    <cellStyle name="借出原因" xfId="261"/>
    <cellStyle name="链接单元格 2" xfId="262"/>
    <cellStyle name="霓付_ +Foil &amp; -FOIL &amp; PAPER" xfId="263"/>
    <cellStyle name="钎霖_4岿角利" xfId="264"/>
    <cellStyle name="强调 2" xfId="265"/>
    <cellStyle name="强调文字颜色 1 2" xfId="266"/>
    <cellStyle name="强调文字颜色 2 2" xfId="267"/>
    <cellStyle name="强调文字颜色 3 2" xfId="268"/>
    <cellStyle name="强调文字颜色 4 2" xfId="269"/>
    <cellStyle name="强调文字颜色 6 2" xfId="270"/>
    <cellStyle name="输入 2" xfId="271"/>
    <cellStyle name="数量" xfId="272"/>
    <cellStyle name="数字" xfId="273"/>
    <cellStyle name="小数" xfId="274"/>
    <cellStyle name="昗弨_Pacific Region P&amp;L" xfId="275"/>
    <cellStyle name="资产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~1\zq\LOCALS~1\Temp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33609;&#21407;&#31449;&#23454;&#21517;&#21046;&#34920;&#26684;&#21450;&#29031;&#29255;\2011&#24180;&#24037;&#20316;\&#23454;&#21517;&#21046;&#31649;&#29702;&#24037;&#20316;\&#21160;&#21592;&#20250;\&#34892;&#25919;&#26426;&#26500;&#20154;&#21592;&#27169;&#2649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KPMGUS~1\Temp\Rar$DI00.434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PBC%20fomular%20checked\tr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93.48.16.80\&#24066;&#23616;&#20849;&#20139;\008&#22825;&#27700;&#27700;&#27877;&#35780;&#20272;&#30003;&#25253;&#26126;&#32454;&#34920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zj(200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封面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Sheet1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Sheet2"/>
      <sheetName val="Sheet3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2-房产 (2)"/>
      <sheetName val="表6-土地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_______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机构人员信息"/>
      <sheetName val="数据输入说明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39。0 资产流动性情况"/>
      <sheetName val="Sheet1"/>
      <sheetName val="Sheet2"/>
      <sheetName val="Sheet3"/>
      <sheetName val="5.0 贷款分析(按性质) "/>
      <sheetName val="5.3-贷款分析(按原发放日期分析)2003-6-30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2.1 其宁应收款明细表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表3-6买汇及贴现"/>
      <sheetName val="表3-7短期贷款汇总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存货明细表"/>
      <sheetName val="原材料明细表"/>
      <sheetName val="产成品明细表"/>
      <sheetName val="32.5R水泥"/>
      <sheetName val="42.5R水泥"/>
      <sheetName val="复合PC32.5R"/>
      <sheetName val="外购熟料"/>
      <sheetName val="低碱PO42.5水泥"/>
      <sheetName val="石灰石"/>
      <sheetName val="制造费用"/>
      <sheetName val="待摊费用"/>
      <sheetName val="主营业务成本明细表"/>
      <sheetName val="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SheetLayoutView="100" workbookViewId="0" topLeftCell="A1">
      <selection activeCell="B41" sqref="B41:E41"/>
    </sheetView>
  </sheetViews>
  <sheetFormatPr defaultColWidth="9.00390625" defaultRowHeight="14.25"/>
  <cols>
    <col min="1" max="1" width="6.00390625" style="46" customWidth="1"/>
    <col min="2" max="2" width="9.125" style="46" customWidth="1"/>
    <col min="3" max="3" width="8.00390625" style="46" customWidth="1"/>
    <col min="4" max="4" width="7.00390625" style="46" customWidth="1"/>
    <col min="5" max="5" width="9.875" style="46" customWidth="1"/>
    <col min="6" max="6" width="15.875" style="46" customWidth="1"/>
    <col min="7" max="7" width="19.25390625" style="46" customWidth="1"/>
    <col min="8" max="8" width="13.125" style="46" customWidth="1"/>
    <col min="9" max="9" width="9.50390625" style="46" customWidth="1"/>
    <col min="10" max="10" width="29.875" style="46" customWidth="1"/>
    <col min="11" max="11" width="13.00390625" style="46" customWidth="1"/>
    <col min="12" max="12" width="9.375" style="46" bestFit="1" customWidth="1"/>
    <col min="13" max="248" width="9.00390625" style="46" customWidth="1"/>
    <col min="249" max="249" width="9.00390625" style="53" customWidth="1"/>
    <col min="250" max="16384" width="9.00390625" style="54" customWidth="1"/>
  </cols>
  <sheetData>
    <row r="1" spans="1:5" s="46" customFormat="1" ht="24" customHeight="1">
      <c r="A1" s="55" t="s">
        <v>0</v>
      </c>
      <c r="B1" s="55"/>
      <c r="C1" s="47"/>
      <c r="D1" s="47"/>
      <c r="E1" s="47"/>
    </row>
    <row r="2" spans="1:9" s="46" customFormat="1" ht="48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</row>
    <row r="3" spans="1:9" s="46" customFormat="1" ht="18" customHeight="1">
      <c r="A3" s="58"/>
      <c r="B3" s="58"/>
      <c r="C3" s="58"/>
      <c r="D3" s="58"/>
      <c r="E3" s="58"/>
      <c r="F3" s="58"/>
      <c r="G3" s="58"/>
      <c r="H3" s="59" t="s">
        <v>2</v>
      </c>
      <c r="I3" s="59"/>
    </row>
    <row r="4" spans="1:9" s="47" customFormat="1" ht="18" customHeight="1">
      <c r="A4" s="60" t="s">
        <v>3</v>
      </c>
      <c r="B4" s="60" t="s">
        <v>4</v>
      </c>
      <c r="C4" s="60"/>
      <c r="D4" s="60"/>
      <c r="E4" s="60"/>
      <c r="F4" s="60" t="s">
        <v>5</v>
      </c>
      <c r="G4" s="60"/>
      <c r="H4" s="60" t="s">
        <v>6</v>
      </c>
      <c r="I4" s="60" t="s">
        <v>7</v>
      </c>
    </row>
    <row r="5" spans="1:9" s="47" customFormat="1" ht="18" customHeight="1">
      <c r="A5" s="60"/>
      <c r="B5" s="60"/>
      <c r="C5" s="60"/>
      <c r="D5" s="60"/>
      <c r="E5" s="60"/>
      <c r="F5" s="60" t="s">
        <v>8</v>
      </c>
      <c r="G5" s="60" t="s">
        <v>9</v>
      </c>
      <c r="H5" s="60"/>
      <c r="I5" s="60"/>
    </row>
    <row r="6" spans="1:9" s="48" customFormat="1" ht="21" customHeight="1">
      <c r="A6" s="61" t="s">
        <v>10</v>
      </c>
      <c r="B6" s="61"/>
      <c r="C6" s="61"/>
      <c r="D6" s="61"/>
      <c r="E6" s="61"/>
      <c r="F6" s="62">
        <f>F7+F41+F54</f>
        <v>15093.5</v>
      </c>
      <c r="G6" s="62"/>
      <c r="H6" s="63">
        <f>H7+H41+H54</f>
        <v>13312.1</v>
      </c>
      <c r="I6" s="106">
        <f>H6/F6</f>
        <v>0.8819756848974725</v>
      </c>
    </row>
    <row r="7" spans="1:9" s="48" customFormat="1" ht="21" customHeight="1">
      <c r="A7" s="61"/>
      <c r="B7" s="64" t="s">
        <v>11</v>
      </c>
      <c r="C7" s="65"/>
      <c r="D7" s="65"/>
      <c r="E7" s="66"/>
      <c r="F7" s="62">
        <f>F8+F9+F20+F23+F24+F25+F26+F27+F28+F29+F30+F31+F32+F33+F34+F35+F36</f>
        <v>10266.5</v>
      </c>
      <c r="G7" s="62"/>
      <c r="H7" s="62">
        <f>H8+H9+H20+H23+H24+H25+H26+H27+H28+H29+H30+H31+H32+H33+H34+H35+H36</f>
        <v>8970.1</v>
      </c>
      <c r="I7" s="106">
        <f>H7/F7</f>
        <v>0.8737252228120587</v>
      </c>
    </row>
    <row r="8" spans="1:11" s="49" customFormat="1" ht="147.75" customHeight="1">
      <c r="A8" s="67">
        <v>1</v>
      </c>
      <c r="B8" s="68" t="s">
        <v>12</v>
      </c>
      <c r="C8" s="68"/>
      <c r="D8" s="68"/>
      <c r="E8" s="68"/>
      <c r="F8" s="69">
        <v>6422</v>
      </c>
      <c r="G8" s="70" t="s">
        <v>13</v>
      </c>
      <c r="H8" s="62">
        <v>6419</v>
      </c>
      <c r="I8" s="106">
        <f>H8/F8</f>
        <v>0.9995328558081594</v>
      </c>
      <c r="J8" s="107" t="s">
        <v>14</v>
      </c>
      <c r="K8" s="108" t="s">
        <v>15</v>
      </c>
    </row>
    <row r="9" spans="1:10" s="49" customFormat="1" ht="43.5" customHeight="1">
      <c r="A9" s="67">
        <v>2</v>
      </c>
      <c r="B9" s="68" t="s">
        <v>16</v>
      </c>
      <c r="C9" s="68"/>
      <c r="D9" s="68"/>
      <c r="E9" s="68"/>
      <c r="F9" s="69">
        <v>126</v>
      </c>
      <c r="G9" s="70" t="s">
        <v>17</v>
      </c>
      <c r="H9" s="71">
        <v>126</v>
      </c>
      <c r="I9" s="106">
        <f>H9/F9</f>
        <v>1</v>
      </c>
      <c r="J9" s="48"/>
    </row>
    <row r="10" spans="1:10" s="49" customFormat="1" ht="39" customHeight="1">
      <c r="A10" s="67">
        <v>3</v>
      </c>
      <c r="B10" s="72" t="s">
        <v>18</v>
      </c>
      <c r="C10" s="73" t="s">
        <v>19</v>
      </c>
      <c r="D10" s="73"/>
      <c r="E10" s="73"/>
      <c r="F10" s="69">
        <v>1447.6</v>
      </c>
      <c r="G10" s="70" t="s">
        <v>20</v>
      </c>
      <c r="H10" s="69"/>
      <c r="I10" s="106">
        <f>H10/F10</f>
        <v>0</v>
      </c>
      <c r="J10" s="48"/>
    </row>
    <row r="11" spans="1:10" s="49" customFormat="1" ht="37.5" customHeight="1">
      <c r="A11" s="67"/>
      <c r="B11" s="72"/>
      <c r="C11" s="74" t="s">
        <v>21</v>
      </c>
      <c r="D11" s="73" t="s">
        <v>22</v>
      </c>
      <c r="E11" s="73"/>
      <c r="F11" s="69">
        <v>313</v>
      </c>
      <c r="G11" s="70" t="s">
        <v>20</v>
      </c>
      <c r="H11" s="71"/>
      <c r="I11" s="106">
        <f aca="true" t="shared" si="0" ref="I11:I23">H11/F11</f>
        <v>0</v>
      </c>
      <c r="J11" s="48"/>
    </row>
    <row r="12" spans="1:10" s="49" customFormat="1" ht="39.75" customHeight="1">
      <c r="A12" s="67"/>
      <c r="B12" s="72"/>
      <c r="C12" s="75"/>
      <c r="D12" s="73" t="s">
        <v>23</v>
      </c>
      <c r="E12" s="73"/>
      <c r="F12" s="69">
        <v>300</v>
      </c>
      <c r="G12" s="70" t="s">
        <v>20</v>
      </c>
      <c r="H12" s="76"/>
      <c r="I12" s="106">
        <f t="shared" si="0"/>
        <v>0</v>
      </c>
      <c r="J12" s="48"/>
    </row>
    <row r="13" spans="1:10" s="49" customFormat="1" ht="42" customHeight="1">
      <c r="A13" s="67"/>
      <c r="B13" s="72"/>
      <c r="C13" s="75"/>
      <c r="D13" s="73" t="s">
        <v>24</v>
      </c>
      <c r="E13" s="73"/>
      <c r="F13" s="69"/>
      <c r="G13" s="70"/>
      <c r="H13" s="71"/>
      <c r="I13" s="106"/>
      <c r="J13" s="48"/>
    </row>
    <row r="14" spans="1:10" s="49" customFormat="1" ht="24.75" customHeight="1">
      <c r="A14" s="67"/>
      <c r="B14" s="72"/>
      <c r="C14" s="75"/>
      <c r="D14" s="73" t="s">
        <v>25</v>
      </c>
      <c r="E14" s="73"/>
      <c r="F14" s="69"/>
      <c r="G14" s="70"/>
      <c r="H14" s="71"/>
      <c r="I14" s="106"/>
      <c r="J14" s="48"/>
    </row>
    <row r="15" spans="1:10" s="49" customFormat="1" ht="24" customHeight="1">
      <c r="A15" s="67"/>
      <c r="B15" s="72"/>
      <c r="C15" s="75"/>
      <c r="D15" s="73" t="s">
        <v>26</v>
      </c>
      <c r="E15" s="73"/>
      <c r="F15" s="69">
        <v>10</v>
      </c>
      <c r="G15" s="70"/>
      <c r="H15" s="71"/>
      <c r="I15" s="106">
        <f t="shared" si="0"/>
        <v>0</v>
      </c>
      <c r="J15" s="48"/>
    </row>
    <row r="16" spans="1:10" s="49" customFormat="1" ht="24" customHeight="1">
      <c r="A16" s="67"/>
      <c r="B16" s="72"/>
      <c r="C16" s="75"/>
      <c r="D16" s="73" t="s">
        <v>27</v>
      </c>
      <c r="E16" s="73"/>
      <c r="F16" s="69"/>
      <c r="G16" s="77"/>
      <c r="H16" s="71"/>
      <c r="I16" s="106"/>
      <c r="J16" s="48"/>
    </row>
    <row r="17" spans="1:10" s="49" customFormat="1" ht="24" customHeight="1">
      <c r="A17" s="67"/>
      <c r="B17" s="72"/>
      <c r="C17" s="75"/>
      <c r="D17" s="78" t="s">
        <v>28</v>
      </c>
      <c r="E17" s="79"/>
      <c r="F17" s="69"/>
      <c r="G17" s="77"/>
      <c r="H17" s="71"/>
      <c r="I17" s="106"/>
      <c r="J17" s="48"/>
    </row>
    <row r="18" spans="1:10" s="49" customFormat="1" ht="24" customHeight="1">
      <c r="A18" s="67"/>
      <c r="B18" s="72"/>
      <c r="C18" s="75"/>
      <c r="D18" s="78" t="s">
        <v>29</v>
      </c>
      <c r="E18" s="79"/>
      <c r="F18" s="69"/>
      <c r="G18" s="77"/>
      <c r="H18" s="71"/>
      <c r="I18" s="106"/>
      <c r="J18" s="48"/>
    </row>
    <row r="19" spans="1:10" s="49" customFormat="1" ht="24" customHeight="1">
      <c r="A19" s="67"/>
      <c r="B19" s="72"/>
      <c r="C19" s="80"/>
      <c r="D19" s="73" t="s">
        <v>30</v>
      </c>
      <c r="E19" s="73"/>
      <c r="F19" s="69"/>
      <c r="G19" s="77"/>
      <c r="H19" s="71"/>
      <c r="I19" s="106"/>
      <c r="J19" s="48"/>
    </row>
    <row r="20" spans="1:10" s="49" customFormat="1" ht="33" customHeight="1">
      <c r="A20" s="67"/>
      <c r="B20" s="72"/>
      <c r="C20" s="81" t="s">
        <v>31</v>
      </c>
      <c r="D20" s="81"/>
      <c r="E20" s="81"/>
      <c r="F20" s="69">
        <f>F10-F11-F12-F15</f>
        <v>824.5999999999999</v>
      </c>
      <c r="G20" s="77" t="s">
        <v>20</v>
      </c>
      <c r="H20" s="71">
        <v>431.6</v>
      </c>
      <c r="I20" s="106">
        <f t="shared" si="0"/>
        <v>0.5234052874120787</v>
      </c>
      <c r="J20" s="48"/>
    </row>
    <row r="21" spans="1:10" s="49" customFormat="1" ht="33" customHeight="1">
      <c r="A21" s="82">
        <v>4</v>
      </c>
      <c r="B21" s="73" t="s">
        <v>32</v>
      </c>
      <c r="C21" s="73" t="s">
        <v>19</v>
      </c>
      <c r="D21" s="73"/>
      <c r="E21" s="73"/>
      <c r="F21" s="69">
        <v>474</v>
      </c>
      <c r="G21" s="70" t="s">
        <v>33</v>
      </c>
      <c r="H21" s="71"/>
      <c r="I21" s="106">
        <f t="shared" si="0"/>
        <v>0</v>
      </c>
      <c r="J21" s="48"/>
    </row>
    <row r="22" spans="1:10" s="49" customFormat="1" ht="24" customHeight="1">
      <c r="A22" s="83"/>
      <c r="B22" s="73"/>
      <c r="C22" s="73" t="s">
        <v>34</v>
      </c>
      <c r="D22" s="73"/>
      <c r="E22" s="73"/>
      <c r="F22" s="69">
        <v>1</v>
      </c>
      <c r="G22" s="77"/>
      <c r="H22" s="71"/>
      <c r="I22" s="106">
        <f t="shared" si="0"/>
        <v>0</v>
      </c>
      <c r="J22" s="48"/>
    </row>
    <row r="23" spans="1:10" s="49" customFormat="1" ht="39" customHeight="1">
      <c r="A23" s="84"/>
      <c r="B23" s="73"/>
      <c r="C23" s="81" t="s">
        <v>31</v>
      </c>
      <c r="D23" s="81"/>
      <c r="E23" s="81"/>
      <c r="F23" s="69">
        <f>F21-F22</f>
        <v>473</v>
      </c>
      <c r="G23" s="77" t="s">
        <v>33</v>
      </c>
      <c r="H23" s="71">
        <v>17</v>
      </c>
      <c r="I23" s="106">
        <f t="shared" si="0"/>
        <v>0.035940803382663845</v>
      </c>
      <c r="J23" s="48"/>
    </row>
    <row r="24" spans="1:9" s="49" customFormat="1" ht="36" customHeight="1">
      <c r="A24" s="67">
        <v>5</v>
      </c>
      <c r="B24" s="68" t="s">
        <v>35</v>
      </c>
      <c r="C24" s="68"/>
      <c r="D24" s="68"/>
      <c r="E24" s="68"/>
      <c r="F24" s="85">
        <v>547</v>
      </c>
      <c r="G24" s="77" t="s">
        <v>36</v>
      </c>
      <c r="H24" s="71">
        <v>547</v>
      </c>
      <c r="I24" s="106">
        <f aca="true" t="shared" si="1" ref="I24:I29">H24/F24</f>
        <v>1</v>
      </c>
    </row>
    <row r="25" spans="1:9" s="49" customFormat="1" ht="36" customHeight="1">
      <c r="A25" s="67">
        <v>6</v>
      </c>
      <c r="B25" s="68" t="s">
        <v>37</v>
      </c>
      <c r="C25" s="68"/>
      <c r="D25" s="68"/>
      <c r="E25" s="68"/>
      <c r="F25" s="85">
        <v>1076</v>
      </c>
      <c r="G25" s="77" t="s">
        <v>38</v>
      </c>
      <c r="H25" s="71">
        <v>1076</v>
      </c>
      <c r="I25" s="106">
        <f t="shared" si="1"/>
        <v>1</v>
      </c>
    </row>
    <row r="26" spans="1:9" s="49" customFormat="1" ht="36" customHeight="1">
      <c r="A26" s="67">
        <v>7</v>
      </c>
      <c r="B26" s="68" t="s">
        <v>39</v>
      </c>
      <c r="C26" s="68"/>
      <c r="D26" s="68"/>
      <c r="E26" s="68"/>
      <c r="F26" s="85">
        <v>10.4</v>
      </c>
      <c r="G26" s="77" t="s">
        <v>40</v>
      </c>
      <c r="H26" s="71">
        <v>10</v>
      </c>
      <c r="I26" s="106">
        <f t="shared" si="1"/>
        <v>0.9615384615384615</v>
      </c>
    </row>
    <row r="27" spans="1:9" s="49" customFormat="1" ht="36" customHeight="1">
      <c r="A27" s="67">
        <v>8</v>
      </c>
      <c r="B27" s="68" t="s">
        <v>41</v>
      </c>
      <c r="C27" s="68"/>
      <c r="D27" s="68"/>
      <c r="E27" s="68"/>
      <c r="F27" s="85">
        <v>86</v>
      </c>
      <c r="G27" s="77" t="s">
        <v>42</v>
      </c>
      <c r="H27" s="71">
        <v>86</v>
      </c>
      <c r="I27" s="106">
        <f t="shared" si="1"/>
        <v>1</v>
      </c>
    </row>
    <row r="28" spans="1:9" s="49" customFormat="1" ht="37.5" customHeight="1">
      <c r="A28" s="67">
        <v>9</v>
      </c>
      <c r="B28" s="68" t="s">
        <v>43</v>
      </c>
      <c r="C28" s="68"/>
      <c r="D28" s="68"/>
      <c r="E28" s="68"/>
      <c r="F28" s="85">
        <v>444</v>
      </c>
      <c r="G28" s="77" t="s">
        <v>44</v>
      </c>
      <c r="H28" s="71">
        <v>0</v>
      </c>
      <c r="I28" s="106">
        <f t="shared" si="1"/>
        <v>0</v>
      </c>
    </row>
    <row r="29" spans="1:9" s="49" customFormat="1" ht="37.5" customHeight="1">
      <c r="A29" s="67">
        <v>10</v>
      </c>
      <c r="B29" s="68" t="s">
        <v>45</v>
      </c>
      <c r="C29" s="68"/>
      <c r="D29" s="68"/>
      <c r="E29" s="68"/>
      <c r="F29" s="69">
        <v>222</v>
      </c>
      <c r="G29" s="77" t="s">
        <v>46</v>
      </c>
      <c r="H29" s="71">
        <v>222</v>
      </c>
      <c r="I29" s="106">
        <f t="shared" si="1"/>
        <v>1</v>
      </c>
    </row>
    <row r="30" spans="1:9" s="49" customFormat="1" ht="23.25" customHeight="1">
      <c r="A30" s="67">
        <v>11</v>
      </c>
      <c r="B30" s="86" t="s">
        <v>47</v>
      </c>
      <c r="C30" s="87"/>
      <c r="D30" s="87"/>
      <c r="E30" s="88"/>
      <c r="F30" s="69"/>
      <c r="G30" s="77"/>
      <c r="H30" s="71"/>
      <c r="I30" s="109"/>
    </row>
    <row r="31" spans="1:9" s="49" customFormat="1" ht="19.5" customHeight="1">
      <c r="A31" s="67">
        <v>12</v>
      </c>
      <c r="B31" s="68" t="s">
        <v>48</v>
      </c>
      <c r="C31" s="68"/>
      <c r="D31" s="68"/>
      <c r="E31" s="68"/>
      <c r="F31" s="69"/>
      <c r="G31" s="77"/>
      <c r="H31" s="71"/>
      <c r="I31" s="109"/>
    </row>
    <row r="32" spans="1:9" s="49" customFormat="1" ht="22.5" customHeight="1">
      <c r="A32" s="67">
        <v>13</v>
      </c>
      <c r="B32" s="68" t="s">
        <v>49</v>
      </c>
      <c r="C32" s="68"/>
      <c r="D32" s="68"/>
      <c r="E32" s="68"/>
      <c r="F32" s="69"/>
      <c r="G32" s="77"/>
      <c r="H32" s="71"/>
      <c r="I32" s="109"/>
    </row>
    <row r="33" spans="1:9" s="49" customFormat="1" ht="36" customHeight="1">
      <c r="A33" s="67">
        <v>14</v>
      </c>
      <c r="B33" s="68" t="s">
        <v>50</v>
      </c>
      <c r="C33" s="68"/>
      <c r="D33" s="68"/>
      <c r="E33" s="68"/>
      <c r="F33" s="69"/>
      <c r="G33" s="77"/>
      <c r="H33" s="71"/>
      <c r="I33" s="109"/>
    </row>
    <row r="34" spans="1:9" s="48" customFormat="1" ht="28.5" customHeight="1">
      <c r="A34" s="89">
        <v>15</v>
      </c>
      <c r="B34" s="68" t="s">
        <v>51</v>
      </c>
      <c r="C34" s="68"/>
      <c r="D34" s="68"/>
      <c r="E34" s="68"/>
      <c r="F34" s="69"/>
      <c r="G34" s="77"/>
      <c r="H34" s="71"/>
      <c r="I34" s="109"/>
    </row>
    <row r="35" spans="1:9" s="50" customFormat="1" ht="39.75" customHeight="1">
      <c r="A35" s="67">
        <v>16</v>
      </c>
      <c r="B35" s="90" t="s">
        <v>52</v>
      </c>
      <c r="C35" s="90"/>
      <c r="D35" s="90"/>
      <c r="E35" s="90"/>
      <c r="F35" s="69">
        <v>35.5</v>
      </c>
      <c r="G35" s="77" t="s">
        <v>53</v>
      </c>
      <c r="H35" s="71">
        <v>35.5</v>
      </c>
      <c r="I35" s="106">
        <f>H35/F35</f>
        <v>1</v>
      </c>
    </row>
    <row r="36" spans="1:9" s="50" customFormat="1" ht="22.5" customHeight="1">
      <c r="A36" s="67">
        <v>17</v>
      </c>
      <c r="B36" s="68" t="s">
        <v>54</v>
      </c>
      <c r="C36" s="68"/>
      <c r="D36" s="68"/>
      <c r="E36" s="73" t="s">
        <v>55</v>
      </c>
      <c r="F36" s="69"/>
      <c r="G36" s="77"/>
      <c r="H36" s="71"/>
      <c r="I36" s="106"/>
    </row>
    <row r="37" spans="1:9" s="50" customFormat="1" ht="66.75" customHeight="1">
      <c r="A37" s="67"/>
      <c r="B37" s="68"/>
      <c r="C37" s="68"/>
      <c r="D37" s="68"/>
      <c r="E37" s="91" t="s">
        <v>56</v>
      </c>
      <c r="F37" s="69"/>
      <c r="G37" s="77"/>
      <c r="H37" s="71"/>
      <c r="I37" s="109"/>
    </row>
    <row r="38" spans="1:9" s="50" customFormat="1" ht="66.75" customHeight="1">
      <c r="A38" s="67"/>
      <c r="B38" s="68"/>
      <c r="C38" s="68"/>
      <c r="D38" s="68"/>
      <c r="E38" s="92" t="s">
        <v>57</v>
      </c>
      <c r="F38" s="69"/>
      <c r="G38" s="77"/>
      <c r="H38" s="71"/>
      <c r="I38" s="106"/>
    </row>
    <row r="39" spans="1:9" s="50" customFormat="1" ht="66.75" customHeight="1">
      <c r="A39" s="67"/>
      <c r="B39" s="68"/>
      <c r="C39" s="68"/>
      <c r="D39" s="68"/>
      <c r="E39" s="92" t="s">
        <v>58</v>
      </c>
      <c r="F39" s="69"/>
      <c r="G39" s="71"/>
      <c r="H39" s="71"/>
      <c r="I39" s="106"/>
    </row>
    <row r="40" spans="1:9" s="49" customFormat="1" ht="67.5" customHeight="1">
      <c r="A40" s="67"/>
      <c r="B40" s="68"/>
      <c r="C40" s="68"/>
      <c r="D40" s="68"/>
      <c r="E40" s="92" t="s">
        <v>59</v>
      </c>
      <c r="F40" s="69"/>
      <c r="G40" s="77"/>
      <c r="H40" s="71"/>
      <c r="I40" s="109"/>
    </row>
    <row r="41" spans="1:9" s="49" customFormat="1" ht="29.25" customHeight="1">
      <c r="A41" s="61" t="s">
        <v>60</v>
      </c>
      <c r="B41" s="93" t="s">
        <v>61</v>
      </c>
      <c r="C41" s="94"/>
      <c r="D41" s="94"/>
      <c r="E41" s="95"/>
      <c r="F41" s="69">
        <f>SUM(F42:F53)</f>
        <v>4827</v>
      </c>
      <c r="G41" s="77"/>
      <c r="H41" s="71">
        <f>SUM(H42:H53)</f>
        <v>4342</v>
      </c>
      <c r="I41" s="106">
        <f aca="true" t="shared" si="2" ref="I41:I45">H41/F41</f>
        <v>0.8995235135695049</v>
      </c>
    </row>
    <row r="42" spans="1:10" s="51" customFormat="1" ht="99" customHeight="1">
      <c r="A42" s="96">
        <v>1</v>
      </c>
      <c r="B42" s="97" t="s">
        <v>62</v>
      </c>
      <c r="C42" s="97"/>
      <c r="D42" s="97"/>
      <c r="E42" s="97"/>
      <c r="F42" s="98">
        <v>3902</v>
      </c>
      <c r="G42" s="99" t="s">
        <v>63</v>
      </c>
      <c r="H42" s="100">
        <v>3417</v>
      </c>
      <c r="I42" s="106">
        <f t="shared" si="2"/>
        <v>0.8757047667862634</v>
      </c>
      <c r="J42" s="110" t="s">
        <v>64</v>
      </c>
    </row>
    <row r="43" spans="1:9" s="51" customFormat="1" ht="32.25" customHeight="1">
      <c r="A43" s="96">
        <v>2</v>
      </c>
      <c r="B43" s="97" t="s">
        <v>65</v>
      </c>
      <c r="C43" s="97"/>
      <c r="D43" s="97"/>
      <c r="E43" s="97"/>
      <c r="F43" s="101">
        <v>11</v>
      </c>
      <c r="G43" s="99" t="s">
        <v>66</v>
      </c>
      <c r="H43" s="100">
        <v>11</v>
      </c>
      <c r="I43" s="106">
        <f t="shared" si="2"/>
        <v>1</v>
      </c>
    </row>
    <row r="44" spans="1:9" s="51" customFormat="1" ht="32.25" customHeight="1">
      <c r="A44" s="96">
        <v>3</v>
      </c>
      <c r="B44" s="97" t="s">
        <v>67</v>
      </c>
      <c r="C44" s="97"/>
      <c r="D44" s="97"/>
      <c r="E44" s="97"/>
      <c r="F44" s="101">
        <v>0</v>
      </c>
      <c r="G44" s="99" t="s">
        <v>68</v>
      </c>
      <c r="H44" s="100"/>
      <c r="I44" s="106"/>
    </row>
    <row r="45" spans="1:9" s="51" customFormat="1" ht="66.75" customHeight="1">
      <c r="A45" s="96">
        <v>4</v>
      </c>
      <c r="B45" s="97" t="s">
        <v>69</v>
      </c>
      <c r="C45" s="97"/>
      <c r="D45" s="97"/>
      <c r="E45" s="97"/>
      <c r="F45" s="101">
        <v>152</v>
      </c>
      <c r="G45" s="99" t="s">
        <v>68</v>
      </c>
      <c r="H45" s="100">
        <v>152</v>
      </c>
      <c r="I45" s="106">
        <f t="shared" si="2"/>
        <v>1</v>
      </c>
    </row>
    <row r="46" spans="1:9" s="51" customFormat="1" ht="32.25" customHeight="1">
      <c r="A46" s="96">
        <v>5</v>
      </c>
      <c r="B46" s="97" t="s">
        <v>70</v>
      </c>
      <c r="C46" s="97"/>
      <c r="D46" s="97"/>
      <c r="E46" s="97"/>
      <c r="F46" s="101">
        <v>0</v>
      </c>
      <c r="G46" s="99"/>
      <c r="H46" s="100"/>
      <c r="I46" s="106"/>
    </row>
    <row r="47" spans="1:9" s="51" customFormat="1" ht="32.25" customHeight="1">
      <c r="A47" s="96">
        <v>6</v>
      </c>
      <c r="B47" s="97" t="s">
        <v>71</v>
      </c>
      <c r="C47" s="97"/>
      <c r="D47" s="97"/>
      <c r="E47" s="97"/>
      <c r="F47" s="101">
        <v>0</v>
      </c>
      <c r="G47" s="102"/>
      <c r="H47" s="100"/>
      <c r="I47" s="106"/>
    </row>
    <row r="48" spans="1:9" s="51" customFormat="1" ht="32.25" customHeight="1">
      <c r="A48" s="96">
        <v>7</v>
      </c>
      <c r="B48" s="97" t="s">
        <v>72</v>
      </c>
      <c r="C48" s="97"/>
      <c r="D48" s="97"/>
      <c r="E48" s="97"/>
      <c r="F48" s="101">
        <v>2</v>
      </c>
      <c r="G48" s="102" t="s">
        <v>73</v>
      </c>
      <c r="H48" s="100">
        <v>2</v>
      </c>
      <c r="I48" s="106">
        <f aca="true" t="shared" si="3" ref="I48:I50">H48/F48</f>
        <v>1</v>
      </c>
    </row>
    <row r="49" spans="1:9" s="51" customFormat="1" ht="32.25" customHeight="1">
      <c r="A49" s="96">
        <v>8</v>
      </c>
      <c r="B49" s="97" t="s">
        <v>35</v>
      </c>
      <c r="C49" s="97"/>
      <c r="D49" s="97"/>
      <c r="E49" s="97"/>
      <c r="F49" s="101">
        <v>67</v>
      </c>
      <c r="G49" s="102" t="s">
        <v>74</v>
      </c>
      <c r="H49" s="100">
        <v>67</v>
      </c>
      <c r="I49" s="106">
        <f t="shared" si="3"/>
        <v>1</v>
      </c>
    </row>
    <row r="50" spans="1:9" s="51" customFormat="1" ht="32.25" customHeight="1">
      <c r="A50" s="96">
        <v>9</v>
      </c>
      <c r="B50" s="97" t="s">
        <v>37</v>
      </c>
      <c r="C50" s="97"/>
      <c r="D50" s="97"/>
      <c r="E50" s="97"/>
      <c r="F50" s="101">
        <v>593</v>
      </c>
      <c r="G50" s="99" t="s">
        <v>75</v>
      </c>
      <c r="H50" s="100">
        <v>593</v>
      </c>
      <c r="I50" s="106">
        <f t="shared" si="3"/>
        <v>1</v>
      </c>
    </row>
    <row r="51" spans="1:9" s="52" customFormat="1" ht="32.25" customHeight="1">
      <c r="A51" s="96">
        <v>10</v>
      </c>
      <c r="B51" s="103" t="s">
        <v>76</v>
      </c>
      <c r="C51" s="103"/>
      <c r="D51" s="103"/>
      <c r="E51" s="103"/>
      <c r="F51" s="101">
        <v>0</v>
      </c>
      <c r="G51" s="104"/>
      <c r="H51" s="100"/>
      <c r="I51" s="106"/>
    </row>
    <row r="52" spans="1:9" s="52" customFormat="1" ht="55.5" customHeight="1">
      <c r="A52" s="96">
        <v>11</v>
      </c>
      <c r="B52" s="103" t="s">
        <v>41</v>
      </c>
      <c r="C52" s="103"/>
      <c r="D52" s="103"/>
      <c r="E52" s="103"/>
      <c r="F52" s="101">
        <v>100</v>
      </c>
      <c r="G52" s="99" t="s">
        <v>77</v>
      </c>
      <c r="H52" s="100">
        <v>100</v>
      </c>
      <c r="I52" s="106">
        <f>H52/F52</f>
        <v>1</v>
      </c>
    </row>
    <row r="53" spans="1:9" s="52" customFormat="1" ht="32.25" customHeight="1">
      <c r="A53" s="96">
        <v>12</v>
      </c>
      <c r="B53" s="97" t="s">
        <v>78</v>
      </c>
      <c r="C53" s="97"/>
      <c r="D53" s="97"/>
      <c r="E53" s="97"/>
      <c r="F53" s="101">
        <v>0</v>
      </c>
      <c r="G53" s="99"/>
      <c r="H53" s="100"/>
      <c r="I53" s="106"/>
    </row>
    <row r="54" spans="1:9" s="50" customFormat="1" ht="33" customHeight="1">
      <c r="A54" s="62" t="s">
        <v>79</v>
      </c>
      <c r="B54" s="62" t="s">
        <v>80</v>
      </c>
      <c r="C54" s="62"/>
      <c r="D54" s="62"/>
      <c r="E54" s="62"/>
      <c r="F54" s="71">
        <v>0</v>
      </c>
      <c r="G54" s="77"/>
      <c r="H54" s="71">
        <v>0</v>
      </c>
      <c r="I54" s="106"/>
    </row>
    <row r="55" spans="1:9" s="50" customFormat="1" ht="33" customHeight="1">
      <c r="A55" s="62" t="s">
        <v>81</v>
      </c>
      <c r="B55" s="62" t="s">
        <v>82</v>
      </c>
      <c r="C55" s="62"/>
      <c r="D55" s="62"/>
      <c r="E55" s="62"/>
      <c r="F55" s="62"/>
      <c r="G55" s="77"/>
      <c r="H55" s="62"/>
      <c r="I55" s="106"/>
    </row>
    <row r="56" spans="1:9" s="46" customFormat="1" ht="31.5" customHeight="1">
      <c r="A56" s="105" t="s">
        <v>83</v>
      </c>
      <c r="B56" s="105"/>
      <c r="C56" s="105"/>
      <c r="D56" s="105"/>
      <c r="E56" s="105"/>
      <c r="F56" s="105"/>
      <c r="G56" s="105"/>
      <c r="H56" s="105"/>
      <c r="I56" s="105"/>
    </row>
    <row r="57" s="46" customFormat="1" ht="13.5"/>
  </sheetData>
  <sheetProtection/>
  <mergeCells count="60">
    <mergeCell ref="A1:B1"/>
    <mergeCell ref="A2:I2"/>
    <mergeCell ref="H3:I3"/>
    <mergeCell ref="F4:G4"/>
    <mergeCell ref="A6:E6"/>
    <mergeCell ref="B7:E7"/>
    <mergeCell ref="B8:E8"/>
    <mergeCell ref="B9:E9"/>
    <mergeCell ref="C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C22:E22"/>
    <mergeCell ref="C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A4:A5"/>
    <mergeCell ref="A10:A20"/>
    <mergeCell ref="A21:A23"/>
    <mergeCell ref="A36:A40"/>
    <mergeCell ref="B10:B20"/>
    <mergeCell ref="B21:B23"/>
    <mergeCell ref="C11:C19"/>
    <mergeCell ref="H4:H5"/>
    <mergeCell ref="I4:I5"/>
    <mergeCell ref="B4:E5"/>
    <mergeCell ref="B36:D40"/>
  </mergeCells>
  <printOptions horizontalCentered="1"/>
  <pageMargins left="0.2" right="0.2" top="0.33" bottom="0.39" header="0.22999999999999998" footer="0.18"/>
  <pageSetup fitToHeight="0" fitToWidth="1" horizontalDpi="300" verticalDpi="300" orientation="portrait" paperSize="9" scale="96"/>
  <rowBreaks count="2" manualBreakCount="2">
    <brk id="23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SheetLayoutView="100" workbookViewId="0" topLeftCell="A1">
      <pane ySplit="7" topLeftCell="A8" activePane="bottomLeft" state="frozen"/>
      <selection pane="bottomLeft" activeCell="F19" sqref="F19"/>
    </sheetView>
  </sheetViews>
  <sheetFormatPr defaultColWidth="9.00390625" defaultRowHeight="14.25"/>
  <cols>
    <col min="1" max="1" width="8.625" style="5" customWidth="1"/>
    <col min="2" max="2" width="23.625" style="6" customWidth="1"/>
    <col min="3" max="3" width="4.625" style="5" customWidth="1"/>
    <col min="4" max="4" width="10.00390625" style="5" customWidth="1"/>
    <col min="5" max="5" width="8.50390625" style="5" customWidth="1"/>
    <col min="6" max="6" width="20.00390625" style="5" customWidth="1"/>
    <col min="7" max="7" width="55.25390625" style="6" customWidth="1"/>
    <col min="8" max="8" width="13.875" style="7" customWidth="1"/>
    <col min="9" max="10" width="11.625" style="7" customWidth="1"/>
    <col min="11" max="12" width="8.625" style="7" customWidth="1"/>
    <col min="13" max="13" width="30.625" style="7" customWidth="1"/>
    <col min="14" max="14" width="9.25390625" style="5" customWidth="1"/>
    <col min="15" max="15" width="10.625" style="8" customWidth="1"/>
    <col min="16" max="16" width="8.625" style="8" customWidth="1"/>
    <col min="17" max="17" width="8.625" style="9" customWidth="1"/>
    <col min="18" max="18" width="10.625" style="9" customWidth="1"/>
    <col min="19" max="19" width="13.625" style="9" customWidth="1"/>
    <col min="20" max="16384" width="9.00390625" style="9" customWidth="1"/>
  </cols>
  <sheetData>
    <row r="1" spans="1:6" ht="14.25">
      <c r="A1" s="10" t="s">
        <v>84</v>
      </c>
      <c r="B1" s="10"/>
      <c r="C1" s="11"/>
      <c r="D1" s="11"/>
      <c r="E1" s="11"/>
      <c r="F1" s="11"/>
    </row>
    <row r="2" spans="1:19" ht="29.25">
      <c r="A2" s="12" t="s">
        <v>85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13.5">
      <c r="A3" s="14" t="s">
        <v>3</v>
      </c>
      <c r="B3" s="15" t="s">
        <v>86</v>
      </c>
      <c r="C3" s="15" t="s">
        <v>87</v>
      </c>
      <c r="D3" s="16" t="s">
        <v>88</v>
      </c>
      <c r="E3" s="15" t="s">
        <v>89</v>
      </c>
      <c r="F3" s="15" t="s">
        <v>90</v>
      </c>
      <c r="G3" s="17" t="s">
        <v>91</v>
      </c>
      <c r="H3" s="18" t="s">
        <v>92</v>
      </c>
      <c r="I3" s="18"/>
      <c r="J3" s="18"/>
      <c r="K3" s="18"/>
      <c r="L3" s="18"/>
      <c r="M3" s="18" t="s">
        <v>93</v>
      </c>
      <c r="N3" s="18"/>
      <c r="O3" s="18"/>
      <c r="P3" s="18"/>
      <c r="Q3" s="17" t="s">
        <v>94</v>
      </c>
      <c r="R3" s="17" t="s">
        <v>95</v>
      </c>
      <c r="S3" s="42" t="s">
        <v>96</v>
      </c>
    </row>
    <row r="4" spans="1:19" s="1" customFormat="1" ht="12">
      <c r="A4" s="14"/>
      <c r="B4" s="15"/>
      <c r="C4" s="15"/>
      <c r="D4" s="19"/>
      <c r="E4" s="15"/>
      <c r="F4" s="15"/>
      <c r="G4" s="17"/>
      <c r="H4" s="18" t="s">
        <v>97</v>
      </c>
      <c r="I4" s="18" t="s">
        <v>98</v>
      </c>
      <c r="J4" s="18" t="s">
        <v>99</v>
      </c>
      <c r="K4" s="18" t="s">
        <v>100</v>
      </c>
      <c r="L4" s="18" t="s">
        <v>101</v>
      </c>
      <c r="M4" s="37" t="s">
        <v>102</v>
      </c>
      <c r="N4" s="17" t="s">
        <v>103</v>
      </c>
      <c r="O4" s="38" t="s">
        <v>104</v>
      </c>
      <c r="P4" s="38" t="s">
        <v>105</v>
      </c>
      <c r="Q4" s="17"/>
      <c r="R4" s="17"/>
      <c r="S4" s="42"/>
    </row>
    <row r="5" spans="1:19" s="1" customFormat="1" ht="12">
      <c r="A5" s="14"/>
      <c r="B5" s="15"/>
      <c r="C5" s="15"/>
      <c r="D5" s="19"/>
      <c r="E5" s="15"/>
      <c r="F5" s="15"/>
      <c r="G5" s="17"/>
      <c r="H5" s="18"/>
      <c r="I5" s="18"/>
      <c r="J5" s="18"/>
      <c r="K5" s="18"/>
      <c r="L5" s="18"/>
      <c r="M5" s="37"/>
      <c r="N5" s="17"/>
      <c r="O5" s="38"/>
      <c r="P5" s="38"/>
      <c r="Q5" s="17"/>
      <c r="R5" s="17"/>
      <c r="S5" s="42"/>
    </row>
    <row r="6" spans="1:19" s="1" customFormat="1" ht="78" customHeight="1">
      <c r="A6" s="14"/>
      <c r="B6" s="15"/>
      <c r="C6" s="15"/>
      <c r="D6" s="20"/>
      <c r="E6" s="15"/>
      <c r="F6" s="15"/>
      <c r="G6" s="17"/>
      <c r="H6" s="18"/>
      <c r="I6" s="18"/>
      <c r="J6" s="18"/>
      <c r="K6" s="18"/>
      <c r="L6" s="18"/>
      <c r="M6" s="37"/>
      <c r="N6" s="17"/>
      <c r="O6" s="38"/>
      <c r="P6" s="38"/>
      <c r="Q6" s="17"/>
      <c r="R6" s="17"/>
      <c r="S6" s="42"/>
    </row>
    <row r="7" spans="1:19" s="1" customFormat="1" ht="30" customHeight="1">
      <c r="A7" s="21"/>
      <c r="B7" s="22" t="s">
        <v>10</v>
      </c>
      <c r="C7" s="23"/>
      <c r="D7" s="23"/>
      <c r="E7" s="24"/>
      <c r="F7" s="23"/>
      <c r="G7" s="25"/>
      <c r="H7" s="26"/>
      <c r="I7" s="26"/>
      <c r="J7" s="26"/>
      <c r="K7" s="26"/>
      <c r="L7" s="26"/>
      <c r="M7" s="28"/>
      <c r="N7" s="23"/>
      <c r="O7" s="39"/>
      <c r="P7" s="39"/>
      <c r="Q7" s="40"/>
      <c r="R7" s="40"/>
      <c r="S7" s="43"/>
    </row>
    <row r="8" spans="1:19" s="2" customFormat="1" ht="28.5" customHeight="1">
      <c r="A8" s="21"/>
      <c r="B8" s="27" t="s">
        <v>106</v>
      </c>
      <c r="C8" s="23"/>
      <c r="D8" s="23"/>
      <c r="E8" s="23"/>
      <c r="F8" s="23"/>
      <c r="G8" s="28"/>
      <c r="H8" s="26"/>
      <c r="I8" s="26"/>
      <c r="J8" s="26"/>
      <c r="K8" s="26"/>
      <c r="L8" s="26"/>
      <c r="M8" s="28"/>
      <c r="N8" s="40"/>
      <c r="O8" s="41"/>
      <c r="P8" s="39"/>
      <c r="Q8" s="40"/>
      <c r="R8" s="40"/>
      <c r="S8" s="44"/>
    </row>
    <row r="9" spans="1:19" s="2" customFormat="1" ht="28.5" customHeight="1">
      <c r="A9" s="21"/>
      <c r="B9" s="27"/>
      <c r="C9" s="23"/>
      <c r="D9" s="23"/>
      <c r="E9" s="23"/>
      <c r="F9" s="23"/>
      <c r="G9" s="28"/>
      <c r="H9" s="26"/>
      <c r="I9" s="26"/>
      <c r="J9" s="26"/>
      <c r="K9" s="26"/>
      <c r="L9" s="26"/>
      <c r="M9" s="28"/>
      <c r="N9" s="40"/>
      <c r="O9" s="41"/>
      <c r="P9" s="39"/>
      <c r="Q9" s="40"/>
      <c r="R9" s="40"/>
      <c r="S9" s="44"/>
    </row>
    <row r="10" spans="1:19" s="2" customFormat="1" ht="28.5" customHeight="1">
      <c r="A10" s="21"/>
      <c r="B10" s="27"/>
      <c r="C10" s="23"/>
      <c r="D10" s="23"/>
      <c r="E10" s="23"/>
      <c r="F10" s="23"/>
      <c r="G10" s="28"/>
      <c r="H10" s="26"/>
      <c r="I10" s="26"/>
      <c r="J10" s="26"/>
      <c r="K10" s="26"/>
      <c r="L10" s="26"/>
      <c r="M10" s="28"/>
      <c r="N10" s="40"/>
      <c r="O10" s="41"/>
      <c r="P10" s="39"/>
      <c r="Q10" s="40"/>
      <c r="R10" s="40"/>
      <c r="S10" s="44"/>
    </row>
    <row r="11" spans="1:19" s="3" customFormat="1" ht="28.5" customHeight="1">
      <c r="A11" s="29"/>
      <c r="B11" s="30" t="s">
        <v>107</v>
      </c>
      <c r="C11" s="31"/>
      <c r="D11" s="31"/>
      <c r="E11" s="31"/>
      <c r="F11" s="31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5"/>
    </row>
    <row r="12" spans="1:19" s="4" customFormat="1" ht="28.5" customHeight="1">
      <c r="A12" s="21"/>
      <c r="B12" s="27"/>
      <c r="C12" s="23"/>
      <c r="D12" s="23"/>
      <c r="E12" s="23"/>
      <c r="F12" s="23"/>
      <c r="G12" s="28"/>
      <c r="H12" s="26"/>
      <c r="I12" s="26"/>
      <c r="J12" s="26"/>
      <c r="K12" s="26"/>
      <c r="L12" s="26"/>
      <c r="M12" s="28"/>
      <c r="N12" s="40"/>
      <c r="O12" s="41"/>
      <c r="P12" s="39"/>
      <c r="Q12" s="40"/>
      <c r="R12" s="40"/>
      <c r="S12" s="44"/>
    </row>
    <row r="13" spans="1:19" s="4" customFormat="1" ht="28.5" customHeight="1">
      <c r="A13" s="21"/>
      <c r="B13" s="27"/>
      <c r="C13" s="23"/>
      <c r="D13" s="23"/>
      <c r="E13" s="23"/>
      <c r="F13" s="23"/>
      <c r="G13" s="28"/>
      <c r="H13" s="26"/>
      <c r="I13" s="26"/>
      <c r="J13" s="26"/>
      <c r="K13" s="26"/>
      <c r="L13" s="26"/>
      <c r="M13" s="28"/>
      <c r="N13" s="40"/>
      <c r="O13" s="41"/>
      <c r="P13" s="39"/>
      <c r="Q13" s="40"/>
      <c r="R13" s="40"/>
      <c r="S13" s="44"/>
    </row>
    <row r="14" spans="1:16" s="4" customFormat="1" ht="12">
      <c r="A14" s="33"/>
      <c r="B14" s="34"/>
      <c r="C14" s="33"/>
      <c r="D14" s="33"/>
      <c r="E14" s="33"/>
      <c r="F14" s="33"/>
      <c r="G14" s="34"/>
      <c r="H14" s="35"/>
      <c r="I14" s="35"/>
      <c r="J14" s="35"/>
      <c r="K14" s="35"/>
      <c r="L14" s="35"/>
      <c r="M14" s="35"/>
      <c r="N14" s="33"/>
      <c r="O14" s="36"/>
      <c r="P14" s="36"/>
    </row>
    <row r="15" spans="1:16" s="4" customFormat="1" ht="12">
      <c r="A15" s="33"/>
      <c r="B15" s="34"/>
      <c r="C15" s="33"/>
      <c r="D15" s="33"/>
      <c r="E15" s="33"/>
      <c r="F15" s="33"/>
      <c r="G15" s="34"/>
      <c r="H15" s="35"/>
      <c r="I15" s="35"/>
      <c r="J15" s="35"/>
      <c r="K15" s="35"/>
      <c r="L15" s="35"/>
      <c r="M15" s="35"/>
      <c r="N15" s="33"/>
      <c r="O15" s="36"/>
      <c r="P15" s="36"/>
    </row>
    <row r="16" spans="1:16" s="4" customFormat="1" ht="12">
      <c r="A16" s="33"/>
      <c r="B16" s="34"/>
      <c r="C16" s="33"/>
      <c r="D16" s="33"/>
      <c r="E16" s="33"/>
      <c r="F16" s="33"/>
      <c r="G16" s="34"/>
      <c r="H16" s="35"/>
      <c r="I16" s="35"/>
      <c r="J16" s="35"/>
      <c r="K16" s="35"/>
      <c r="L16" s="35"/>
      <c r="M16" s="35"/>
      <c r="N16" s="33"/>
      <c r="O16" s="36"/>
      <c r="P16" s="36"/>
    </row>
    <row r="17" spans="1:16" s="4" customFormat="1" ht="12">
      <c r="A17" s="33"/>
      <c r="B17" s="34"/>
      <c r="C17" s="33"/>
      <c r="D17" s="33"/>
      <c r="E17" s="33"/>
      <c r="F17" s="33"/>
      <c r="G17" s="34"/>
      <c r="H17" s="35"/>
      <c r="I17" s="35"/>
      <c r="J17" s="35"/>
      <c r="K17" s="35"/>
      <c r="L17" s="35"/>
      <c r="M17" s="35"/>
      <c r="N17" s="33"/>
      <c r="O17" s="36"/>
      <c r="P17" s="36"/>
    </row>
    <row r="18" spans="1:16" s="4" customFormat="1" ht="12">
      <c r="A18" s="33"/>
      <c r="B18" s="34"/>
      <c r="C18" s="33"/>
      <c r="D18" s="33"/>
      <c r="E18" s="33"/>
      <c r="F18" s="33"/>
      <c r="G18" s="34"/>
      <c r="H18" s="36"/>
      <c r="I18" s="35"/>
      <c r="J18" s="35"/>
      <c r="K18" s="35"/>
      <c r="L18" s="35"/>
      <c r="M18" s="35"/>
      <c r="N18" s="33"/>
      <c r="O18" s="36"/>
      <c r="P18" s="36"/>
    </row>
    <row r="19" spans="1:16" s="4" customFormat="1" ht="12">
      <c r="A19" s="33"/>
      <c r="B19" s="34"/>
      <c r="C19" s="33"/>
      <c r="D19" s="33"/>
      <c r="E19" s="33"/>
      <c r="F19" s="33"/>
      <c r="G19" s="34"/>
      <c r="H19" s="35"/>
      <c r="I19" s="35"/>
      <c r="J19" s="35"/>
      <c r="K19" s="35"/>
      <c r="L19" s="35"/>
      <c r="M19" s="35"/>
      <c r="N19" s="33"/>
      <c r="O19" s="36"/>
      <c r="P19" s="36"/>
    </row>
    <row r="20" spans="1:16" s="4" customFormat="1" ht="12">
      <c r="A20" s="33"/>
      <c r="B20" s="34"/>
      <c r="C20" s="33"/>
      <c r="D20" s="33"/>
      <c r="E20" s="33"/>
      <c r="F20" s="33"/>
      <c r="G20" s="34"/>
      <c r="H20" s="35"/>
      <c r="I20" s="35"/>
      <c r="J20" s="35"/>
      <c r="K20" s="35"/>
      <c r="L20" s="35"/>
      <c r="M20" s="35"/>
      <c r="N20" s="33"/>
      <c r="O20" s="36"/>
      <c r="P20" s="36"/>
    </row>
    <row r="21" spans="1:16" s="4" customFormat="1" ht="12">
      <c r="A21" s="33"/>
      <c r="B21" s="34"/>
      <c r="C21" s="33"/>
      <c r="D21" s="33"/>
      <c r="E21" s="33"/>
      <c r="F21" s="33"/>
      <c r="G21" s="34"/>
      <c r="H21" s="35"/>
      <c r="I21" s="35"/>
      <c r="J21" s="35"/>
      <c r="K21" s="35"/>
      <c r="L21" s="35"/>
      <c r="M21" s="35"/>
      <c r="N21" s="33"/>
      <c r="O21" s="36"/>
      <c r="P21" s="36"/>
    </row>
  </sheetData>
  <sheetProtection/>
  <mergeCells count="23">
    <mergeCell ref="A1:B1"/>
    <mergeCell ref="A2:S2"/>
    <mergeCell ref="H3:L3"/>
    <mergeCell ref="M3:P3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3:Q6"/>
    <mergeCell ref="R3:R6"/>
    <mergeCell ref="S3:S6"/>
  </mergeCells>
  <printOptions horizontalCentered="1"/>
  <pageMargins left="0.43000000000000005" right="0.47" top="0.59" bottom="0.87" header="0" footer="0"/>
  <pageSetup fitToHeight="0" fitToWidth="1"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一夕意相左</cp:lastModifiedBy>
  <cp:lastPrinted>2018-06-21T01:15:14Z</cp:lastPrinted>
  <dcterms:created xsi:type="dcterms:W3CDTF">1996-12-17T01:32:42Z</dcterms:created>
  <dcterms:modified xsi:type="dcterms:W3CDTF">2020-08-24T12:03:57Z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